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0" windowWidth="22125" windowHeight="9720" activeTab="0"/>
  </bookViews>
  <sheets>
    <sheet name="Lisez moi" sheetId="1" r:id="rId1"/>
    <sheet name="Synthèse" sheetId="2" r:id="rId2"/>
    <sheet name="Caractéristiques matérielles" sheetId="3" r:id="rId3"/>
    <sheet name="Support matériel" sheetId="4" r:id="rId4"/>
    <sheet name="Accessoires" sheetId="5" r:id="rId5"/>
    <sheet name="Préparation" sheetId="6" r:id="rId6"/>
  </sheets>
  <definedNames>
    <definedName name="_Toc422994036" localSheetId="0">'Lisez moi'!$A$6</definedName>
  </definedNames>
  <calcPr fullCalcOnLoad="1"/>
</workbook>
</file>

<file path=xl/sharedStrings.xml><?xml version="1.0" encoding="utf-8"?>
<sst xmlns="http://schemas.openxmlformats.org/spreadsheetml/2006/main" count="129" uniqueCount="50">
  <si>
    <t>Taille d'écran</t>
  </si>
  <si>
    <t>Encombrement</t>
  </si>
  <si>
    <t>Poids</t>
  </si>
  <si>
    <t>Autonomie</t>
  </si>
  <si>
    <t>Puissance</t>
  </si>
  <si>
    <t>Stockage</t>
  </si>
  <si>
    <t>Communication (Wifi, ...)</t>
  </si>
  <si>
    <t>Connectique (USB, ...)</t>
  </si>
  <si>
    <t>Possibilité d'ajouter une carte mémoire</t>
  </si>
  <si>
    <t>Qualité de l'écran</t>
  </si>
  <si>
    <t>EIM résistant</t>
  </si>
  <si>
    <t>Prise en main</t>
  </si>
  <si>
    <t>Note</t>
  </si>
  <si>
    <t>EIM 1</t>
  </si>
  <si>
    <t>EIM2</t>
  </si>
  <si>
    <t>EIM 3</t>
  </si>
  <si>
    <t>EIM 4</t>
  </si>
  <si>
    <t>Note de 0 à 5</t>
  </si>
  <si>
    <t>Total pondéré</t>
  </si>
  <si>
    <t>Commentaire</t>
  </si>
  <si>
    <t>Pondération de 1 à 3
(Importance)</t>
  </si>
  <si>
    <t>Clavier physique proposé</t>
  </si>
  <si>
    <t>Housse de protection proposée</t>
  </si>
  <si>
    <t>Diversité et qualité des accessoires</t>
  </si>
  <si>
    <t>Mise en place de la housse de protection</t>
  </si>
  <si>
    <t>Temps de la préparation (respect des délais)</t>
  </si>
  <si>
    <t>Formatage et ajout d'une carte mémoire additionnelle</t>
  </si>
  <si>
    <t>Etiquettage des EIM</t>
  </si>
  <si>
    <t>Installation de l'image</t>
  </si>
  <si>
    <t>Activation</t>
  </si>
  <si>
    <t>Finalisation</t>
  </si>
  <si>
    <t>Livraison</t>
  </si>
  <si>
    <t>ELIMINE</t>
  </si>
  <si>
    <t>Pas de préparation proposée</t>
  </si>
  <si>
    <t>Notoriété du prestataire</t>
  </si>
  <si>
    <t>Délais de réparation</t>
  </si>
  <si>
    <t>Procédure de livraison/restitution</t>
  </si>
  <si>
    <t>Ligne téléphonique dédiée</t>
  </si>
  <si>
    <t>Qualité de la gestion des incidents</t>
  </si>
  <si>
    <t>Caractéristiques matérielles</t>
  </si>
  <si>
    <t>Support matériel</t>
  </si>
  <si>
    <t>Accessoires</t>
  </si>
  <si>
    <t>Préparation</t>
  </si>
  <si>
    <t>Total sur 20</t>
  </si>
  <si>
    <t>Classement</t>
  </si>
  <si>
    <t>Synthèse</t>
  </si>
  <si>
    <t>Ministère de l'Éducation nationale, de l'Enseignement supérieur et de la Recherche / Direction du numérique pour l'éducation</t>
  </si>
  <si>
    <t>Annexe B de CARMO : Exemple de grille de choix d’un EIM</t>
  </si>
  <si>
    <t>Ce fichier, évoqué en page 115 de CARMO, propose un exemple de présentation et d’évaluation de critères pour aider à la décision de choix d’un EIM, en complément des grilles de recommandations / exigences.</t>
  </si>
  <si>
    <t>NB : dans l’exemple ici fourni, la pondération et le caractère éliminatoire des critères ont été positionnés de façon totalement arbitraire et ne reflètent en aucun cas une quelconque orientation ou jugement d’importance du MENESR. De même, la liste des critères retenus est proposée à titre indicatif. Il revient à chaque porteur de projet d’élaborer un système de notation reflétant les besoins et exigences de son projet.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</si>
</sst>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6"/>
      <color indexed="62"/>
      <name val="Calibri"/>
      <family val="2"/>
    </font>
    <font>
      <i/>
      <sz val="11"/>
      <color indexed="8"/>
      <name val="Arial"/>
      <family val="2"/>
    </font>
    <font>
      <sz val="14"/>
      <color indexed="62"/>
      <name val="Arial"/>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3" tint="0.39998000860214233"/>
      <name val="Calibri"/>
      <family val="2"/>
    </font>
    <font>
      <i/>
      <sz val="11"/>
      <color theme="1"/>
      <name val="Arial"/>
      <family val="2"/>
    </font>
    <font>
      <sz val="14"/>
      <color theme="4"/>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
      <patternFill patternType="solid">
        <fgColor rgb="FF99FF6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double"/>
    </border>
    <border>
      <left/>
      <right/>
      <top style="thin"/>
      <bottom style="double"/>
    </border>
    <border>
      <left style="thin"/>
      <right/>
      <top style="thin"/>
      <bottom style="thin"/>
    </border>
    <border>
      <left style="thin"/>
      <right/>
      <top style="thin"/>
      <bottom/>
    </border>
    <border>
      <left style="thin"/>
      <right style="thin"/>
      <top/>
      <bottom/>
    </border>
    <border>
      <left style="thin"/>
      <right style="thin"/>
      <top/>
      <bottom style="thin"/>
    </border>
    <border>
      <left style="thin"/>
      <right/>
      <top/>
      <bottom/>
    </border>
    <border>
      <left style="thin"/>
      <right/>
      <top/>
      <bottom style="thin"/>
    </border>
    <border>
      <left/>
      <right style="thin"/>
      <top style="thin"/>
      <bottom style="thin"/>
    </border>
    <border>
      <left/>
      <right style="thin"/>
      <top/>
      <bottom/>
    </border>
    <border>
      <left/>
      <right style="thin"/>
      <top style="thin"/>
      <bottom/>
    </border>
    <border>
      <left/>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23">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25" fillId="33" borderId="0" xfId="0" applyFont="1" applyFill="1" applyAlignment="1">
      <alignment horizontal="center" vertical="center"/>
    </xf>
    <xf numFmtId="0" fontId="0" fillId="33" borderId="10" xfId="0"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40" fillId="33" borderId="13" xfId="0" applyFont="1" applyFill="1" applyBorder="1" applyAlignment="1">
      <alignment/>
    </xf>
    <xf numFmtId="0" fontId="40" fillId="33" borderId="14" xfId="0" applyFont="1" applyFill="1" applyBorder="1" applyAlignment="1">
      <alignment/>
    </xf>
    <xf numFmtId="0" fontId="24" fillId="33" borderId="0" xfId="0" applyFont="1" applyFill="1" applyBorder="1" applyAlignment="1">
      <alignment/>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42" fillId="33" borderId="0" xfId="0" applyFont="1" applyFill="1" applyAlignment="1">
      <alignment horizontal="center" vertical="center"/>
    </xf>
    <xf numFmtId="0" fontId="25" fillId="33" borderId="0" xfId="0" applyFont="1" applyFill="1" applyAlignment="1">
      <alignment horizontal="center" vertical="center" wrapText="1"/>
    </xf>
    <xf numFmtId="0" fontId="42" fillId="33" borderId="0" xfId="0" applyFont="1" applyFill="1" applyAlignment="1">
      <alignment horizontal="center" vertical="center" wrapText="1"/>
    </xf>
    <xf numFmtId="0" fontId="0" fillId="33" borderId="0" xfId="0" applyFill="1" applyAlignment="1">
      <alignment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24" fillId="33" borderId="0" xfId="0" applyFont="1" applyFill="1" applyBorder="1" applyAlignment="1">
      <alignment horizontal="center"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0" xfId="0" applyFill="1" applyBorder="1" applyAlignment="1">
      <alignment vertical="center" wrapText="1"/>
    </xf>
    <xf numFmtId="0" fontId="0" fillId="33" borderId="0" xfId="0" applyFill="1" applyAlignment="1">
      <alignment vertical="center" wrapText="1"/>
    </xf>
    <xf numFmtId="0" fontId="0" fillId="33" borderId="0" xfId="0" applyFill="1" applyAlignment="1">
      <alignment vertical="center"/>
    </xf>
    <xf numFmtId="0" fontId="0" fillId="34" borderId="10"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7" borderId="10" xfId="0" applyFill="1" applyBorder="1" applyAlignment="1">
      <alignment horizontal="center" vertical="center"/>
    </xf>
    <xf numFmtId="0" fontId="0" fillId="7" borderId="19" xfId="0" applyFill="1" applyBorder="1" applyAlignment="1">
      <alignment horizontal="center" vertical="center"/>
    </xf>
    <xf numFmtId="0" fontId="0" fillId="7" borderId="15" xfId="0" applyFill="1" applyBorder="1" applyAlignment="1">
      <alignment horizontal="center" vertical="center"/>
    </xf>
    <xf numFmtId="0" fontId="0" fillId="7" borderId="20" xfId="0" applyFill="1" applyBorder="1" applyAlignment="1">
      <alignment horizontal="center" vertical="center"/>
    </xf>
    <xf numFmtId="0" fontId="0" fillId="7" borderId="23" xfId="0" applyFill="1" applyBorder="1" applyAlignment="1">
      <alignment horizontal="center" vertical="center"/>
    </xf>
    <xf numFmtId="0" fontId="0" fillId="7" borderId="21" xfId="0" applyFill="1" applyBorder="1" applyAlignment="1">
      <alignment horizontal="center" vertical="center"/>
    </xf>
    <xf numFmtId="0" fontId="0" fillId="7" borderId="16" xfId="0" applyFill="1" applyBorder="1" applyAlignment="1">
      <alignment horizontal="center" vertical="center"/>
    </xf>
    <xf numFmtId="0" fontId="0" fillId="7" borderId="22" xfId="0" applyFill="1" applyBorder="1" applyAlignment="1">
      <alignment horizontal="center" vertical="center"/>
    </xf>
    <xf numFmtId="0" fontId="33" fillId="7" borderId="0" xfId="53" applyFill="1" applyAlignment="1">
      <alignment horizontal="center"/>
    </xf>
    <xf numFmtId="164" fontId="0" fillId="7" borderId="0" xfId="0" applyNumberFormat="1" applyFill="1" applyAlignment="1">
      <alignment horizontal="center"/>
    </xf>
    <xf numFmtId="0" fontId="0" fillId="7" borderId="0" xfId="0" applyFill="1" applyAlignment="1">
      <alignment horizontal="center"/>
    </xf>
    <xf numFmtId="0" fontId="33" fillId="7" borderId="0" xfId="53" applyFill="1" applyAlignment="1">
      <alignment horizontal="center" vertical="center"/>
    </xf>
    <xf numFmtId="164" fontId="0" fillId="7" borderId="0" xfId="0" applyNumberFormat="1" applyFill="1" applyAlignment="1">
      <alignment horizontal="center" vertical="center"/>
    </xf>
    <xf numFmtId="0" fontId="0" fillId="7" borderId="0" xfId="0" applyFill="1" applyAlignment="1">
      <alignment horizontal="center" vertical="center"/>
    </xf>
    <xf numFmtId="164" fontId="0" fillId="7" borderId="10" xfId="0" applyNumberFormat="1" applyFill="1" applyBorder="1" applyAlignment="1">
      <alignment horizontal="center" vertical="center"/>
    </xf>
    <xf numFmtId="164" fontId="0" fillId="7" borderId="19" xfId="0" applyNumberFormat="1" applyFill="1" applyBorder="1" applyAlignment="1">
      <alignment horizontal="center" vertical="center"/>
    </xf>
    <xf numFmtId="164" fontId="0" fillId="7" borderId="15" xfId="0" applyNumberFormat="1" applyFill="1" applyBorder="1" applyAlignment="1">
      <alignment horizontal="center" vertical="center"/>
    </xf>
    <xf numFmtId="164" fontId="0" fillId="7" borderId="20" xfId="0" applyNumberFormat="1" applyFill="1" applyBorder="1" applyAlignment="1">
      <alignment horizontal="center" vertical="center"/>
    </xf>
    <xf numFmtId="164" fontId="0" fillId="7" borderId="23" xfId="0" applyNumberFormat="1" applyFill="1" applyBorder="1" applyAlignment="1">
      <alignment horizontal="center" vertical="center"/>
    </xf>
    <xf numFmtId="164" fontId="0" fillId="7" borderId="21" xfId="0" applyNumberFormat="1" applyFill="1" applyBorder="1" applyAlignment="1">
      <alignment horizontal="center" vertical="center"/>
    </xf>
    <xf numFmtId="164" fontId="33" fillId="7" borderId="0" xfId="53" applyNumberFormat="1" applyFill="1" applyAlignment="1">
      <alignment horizontal="center"/>
    </xf>
    <xf numFmtId="0" fontId="40" fillId="7" borderId="0" xfId="0" applyFont="1" applyFill="1" applyAlignment="1">
      <alignment horizontal="center"/>
    </xf>
    <xf numFmtId="0" fontId="0" fillId="6" borderId="10" xfId="0" applyFill="1" applyBorder="1" applyAlignment="1">
      <alignment horizontal="center" vertical="center"/>
    </xf>
    <xf numFmtId="0" fontId="0" fillId="6" borderId="19" xfId="0" applyFill="1" applyBorder="1" applyAlignment="1">
      <alignment horizontal="center" vertical="center"/>
    </xf>
    <xf numFmtId="164" fontId="0" fillId="6" borderId="10" xfId="0" applyNumberFormat="1" applyFill="1" applyBorder="1" applyAlignment="1">
      <alignment horizontal="center" vertical="center"/>
    </xf>
    <xf numFmtId="164" fontId="0" fillId="6" borderId="19" xfId="0" applyNumberFormat="1" applyFill="1" applyBorder="1" applyAlignment="1">
      <alignment horizontal="center" vertical="center"/>
    </xf>
    <xf numFmtId="164" fontId="0" fillId="6" borderId="20" xfId="0" applyNumberFormat="1" applyFill="1" applyBorder="1" applyAlignment="1">
      <alignment horizontal="center" vertical="center"/>
    </xf>
    <xf numFmtId="164" fontId="0" fillId="6" borderId="21" xfId="0" applyNumberFormat="1" applyFill="1" applyBorder="1" applyAlignment="1">
      <alignment horizontal="center" vertical="center"/>
    </xf>
    <xf numFmtId="164" fontId="33" fillId="6" borderId="0" xfId="53" applyNumberFormat="1" applyFill="1" applyAlignment="1">
      <alignment horizontal="center"/>
    </xf>
    <xf numFmtId="0" fontId="40" fillId="6" borderId="0" xfId="0" applyFont="1" applyFill="1" applyAlignment="1">
      <alignment horizont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33" fillId="6" borderId="0" xfId="53" applyFill="1" applyAlignment="1">
      <alignment horizontal="center"/>
    </xf>
    <xf numFmtId="164" fontId="0" fillId="6" borderId="0" xfId="0" applyNumberFormat="1" applyFill="1" applyAlignment="1">
      <alignment horizontal="center"/>
    </xf>
    <xf numFmtId="0" fontId="0" fillId="6" borderId="0" xfId="0" applyFill="1" applyAlignment="1">
      <alignment horizontal="center"/>
    </xf>
    <xf numFmtId="0" fontId="33" fillId="6" borderId="0" xfId="53" applyFill="1" applyAlignment="1">
      <alignment horizontal="center" vertical="center"/>
    </xf>
    <xf numFmtId="164" fontId="0" fillId="6" borderId="0" xfId="0" applyNumberFormat="1" applyFill="1" applyAlignment="1">
      <alignment horizontal="center" vertical="center"/>
    </xf>
    <xf numFmtId="0" fontId="0" fillId="6" borderId="0" xfId="0" applyFill="1" applyAlignment="1">
      <alignment horizontal="center" vertical="center"/>
    </xf>
    <xf numFmtId="164" fontId="0" fillId="34" borderId="10" xfId="0" applyNumberFormat="1" applyFill="1" applyBorder="1" applyAlignment="1">
      <alignment horizontal="center" vertical="center"/>
    </xf>
    <xf numFmtId="164" fontId="0" fillId="34" borderId="19" xfId="0" applyNumberFormat="1" applyFill="1" applyBorder="1" applyAlignment="1">
      <alignment horizontal="center" vertical="center"/>
    </xf>
    <xf numFmtId="164" fontId="0" fillId="34" borderId="20" xfId="0" applyNumberFormat="1" applyFill="1" applyBorder="1" applyAlignment="1">
      <alignment horizontal="center" vertical="center"/>
    </xf>
    <xf numFmtId="164" fontId="0" fillId="34" borderId="21" xfId="0" applyNumberFormat="1" applyFill="1" applyBorder="1" applyAlignment="1">
      <alignment horizontal="center" vertical="center"/>
    </xf>
    <xf numFmtId="164" fontId="33" fillId="34" borderId="0" xfId="53" applyNumberFormat="1" applyFill="1" applyAlignment="1">
      <alignment horizontal="center"/>
    </xf>
    <xf numFmtId="0" fontId="40" fillId="34" borderId="0" xfId="0" applyFont="1" applyFill="1" applyAlignment="1">
      <alignment horizontal="center"/>
    </xf>
    <xf numFmtId="0" fontId="0" fillId="34" borderId="0" xfId="0" applyFill="1" applyAlignment="1">
      <alignment horizontal="center"/>
    </xf>
    <xf numFmtId="0" fontId="33" fillId="34" borderId="0" xfId="53" applyFill="1" applyAlignment="1">
      <alignment horizontal="center"/>
    </xf>
    <xf numFmtId="164" fontId="0" fillId="34" borderId="0" xfId="0" applyNumberFormat="1" applyFill="1" applyAlignment="1">
      <alignment horizontal="center"/>
    </xf>
    <xf numFmtId="0" fontId="33" fillId="34" borderId="0" xfId="53" applyFill="1" applyAlignment="1">
      <alignment horizontal="center" vertical="center"/>
    </xf>
    <xf numFmtId="164" fontId="0" fillId="34" borderId="0" xfId="0" applyNumberFormat="1" applyFill="1" applyAlignment="1">
      <alignment horizontal="center" vertical="center"/>
    </xf>
    <xf numFmtId="0" fontId="0" fillId="34" borderId="0" xfId="0" applyFill="1" applyAlignment="1">
      <alignment horizontal="center" vertical="center"/>
    </xf>
    <xf numFmtId="0" fontId="0" fillId="35" borderId="10" xfId="0" applyFill="1" applyBorder="1" applyAlignment="1">
      <alignment horizontal="center" vertical="center"/>
    </xf>
    <xf numFmtId="0" fontId="0" fillId="35" borderId="19" xfId="0" applyFill="1" applyBorder="1" applyAlignment="1">
      <alignment horizontal="center" vertical="center"/>
    </xf>
    <xf numFmtId="164" fontId="0" fillId="35" borderId="10" xfId="0" applyNumberFormat="1" applyFill="1" applyBorder="1" applyAlignment="1">
      <alignment horizontal="center" vertical="center"/>
    </xf>
    <xf numFmtId="164" fontId="25" fillId="35" borderId="10" xfId="0" applyNumberFormat="1" applyFont="1" applyFill="1" applyBorder="1" applyAlignment="1">
      <alignment horizontal="center" vertical="center"/>
    </xf>
    <xf numFmtId="164" fontId="25" fillId="35" borderId="0" xfId="53" applyNumberFormat="1" applyFont="1" applyFill="1" applyAlignment="1">
      <alignment horizontal="center"/>
    </xf>
    <xf numFmtId="164" fontId="33" fillId="35" borderId="0" xfId="53" applyNumberFormat="1" applyFill="1" applyAlignment="1">
      <alignment/>
    </xf>
    <xf numFmtId="0" fontId="40" fillId="35" borderId="0" xfId="0" applyFont="1" applyFill="1" applyAlignment="1">
      <alignment horizontal="center"/>
    </xf>
    <xf numFmtId="0" fontId="0" fillId="35" borderId="0" xfId="0" applyFill="1" applyAlignment="1">
      <alignment/>
    </xf>
    <xf numFmtId="0" fontId="33" fillId="35" borderId="0" xfId="53" applyFill="1" applyAlignment="1">
      <alignment horizontal="center"/>
    </xf>
    <xf numFmtId="164" fontId="0" fillId="35" borderId="0" xfId="0" applyNumberFormat="1" applyFill="1" applyAlignment="1">
      <alignment horizontal="center"/>
    </xf>
    <xf numFmtId="0" fontId="0" fillId="35" borderId="0" xfId="0" applyFill="1" applyAlignment="1">
      <alignment horizontal="center"/>
    </xf>
    <xf numFmtId="0" fontId="33" fillId="35" borderId="0" xfId="53" applyFill="1" applyAlignment="1">
      <alignment horizontal="center" vertical="center"/>
    </xf>
    <xf numFmtId="164" fontId="0" fillId="35" borderId="0" xfId="0" applyNumberFormat="1" applyFill="1" applyAlignment="1">
      <alignment horizontal="center" vertical="center"/>
    </xf>
    <xf numFmtId="0" fontId="0" fillId="35" borderId="0" xfId="0" applyFill="1" applyAlignment="1">
      <alignment horizontal="center" vertical="center"/>
    </xf>
    <xf numFmtId="0" fontId="25" fillId="35" borderId="0" xfId="53" applyFont="1" applyFill="1" applyAlignment="1">
      <alignment horizontal="center" vertical="center"/>
    </xf>
    <xf numFmtId="0" fontId="0" fillId="7" borderId="19" xfId="0" applyFill="1" applyBorder="1" applyAlignment="1">
      <alignment horizontal="center" vertical="center"/>
    </xf>
    <xf numFmtId="0" fontId="0" fillId="6" borderId="19" xfId="0" applyFill="1" applyBorder="1" applyAlignment="1">
      <alignment horizontal="center" vertical="center"/>
    </xf>
    <xf numFmtId="0" fontId="0" fillId="34" borderId="19" xfId="0" applyFill="1" applyBorder="1" applyAlignment="1">
      <alignment horizontal="center" vertical="center"/>
    </xf>
    <xf numFmtId="0" fontId="0" fillId="35" borderId="19" xfId="0" applyFill="1" applyBorder="1" applyAlignment="1">
      <alignment horizontal="center" vertical="center"/>
    </xf>
    <xf numFmtId="0" fontId="43" fillId="33" borderId="0" xfId="0" applyFont="1" applyFill="1" applyAlignment="1">
      <alignment/>
    </xf>
    <xf numFmtId="0" fontId="0" fillId="0" borderId="0" xfId="0" applyAlignment="1">
      <alignment wrapText="1"/>
    </xf>
    <xf numFmtId="0" fontId="44" fillId="0" borderId="0" xfId="0" applyFont="1" applyAlignment="1">
      <alignment wrapText="1"/>
    </xf>
    <xf numFmtId="0" fontId="45" fillId="0" borderId="0" xfId="0" applyFont="1" applyAlignment="1">
      <alignment wrapText="1"/>
    </xf>
    <xf numFmtId="0" fontId="45" fillId="0" borderId="0" xfId="0" applyFont="1" applyAlignment="1">
      <alignment horizontal="justify" vertical="center"/>
    </xf>
    <xf numFmtId="0" fontId="0" fillId="7" borderId="13" xfId="0" applyFill="1" applyBorder="1" applyAlignment="1">
      <alignment horizontal="center" vertical="center"/>
    </xf>
    <xf numFmtId="0" fontId="0" fillId="7" borderId="19" xfId="0" applyFill="1" applyBorder="1" applyAlignment="1">
      <alignment horizontal="center" vertical="center"/>
    </xf>
    <xf numFmtId="0" fontId="0" fillId="6" borderId="13" xfId="0" applyFill="1" applyBorder="1" applyAlignment="1">
      <alignment horizontal="center" vertical="center"/>
    </xf>
    <xf numFmtId="0" fontId="0" fillId="6" borderId="19" xfId="0" applyFill="1" applyBorder="1" applyAlignment="1">
      <alignment horizontal="center" vertical="center"/>
    </xf>
    <xf numFmtId="0" fontId="0" fillId="34" borderId="13" xfId="0" applyFill="1" applyBorder="1" applyAlignment="1">
      <alignment horizontal="center" vertical="center"/>
    </xf>
    <xf numFmtId="0" fontId="0" fillId="34" borderId="19" xfId="0" applyFill="1" applyBorder="1" applyAlignment="1">
      <alignment horizontal="center" vertical="center"/>
    </xf>
    <xf numFmtId="0" fontId="0" fillId="35" borderId="13" xfId="0" applyFill="1" applyBorder="1" applyAlignment="1">
      <alignment horizontal="center" vertical="center"/>
    </xf>
    <xf numFmtId="0" fontId="0" fillId="35" borderId="19" xfId="0" applyFill="1" applyBorder="1" applyAlignment="1">
      <alignment horizontal="center" vertical="center"/>
    </xf>
    <xf numFmtId="0" fontId="0" fillId="35" borderId="23"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142875</xdr:rowOff>
    </xdr:from>
    <xdr:to>
      <xdr:col>0</xdr:col>
      <xdr:colOff>2028825</xdr:colOff>
      <xdr:row>0</xdr:row>
      <xdr:rowOff>1685925</xdr:rowOff>
    </xdr:to>
    <xdr:pic>
      <xdr:nvPicPr>
        <xdr:cNvPr id="1" name="Image 1"/>
        <xdr:cNvPicPr preferRelativeResize="1">
          <a:picLocks noChangeAspect="1"/>
        </xdr:cNvPicPr>
      </xdr:nvPicPr>
      <xdr:blipFill>
        <a:blip r:embed="rId1"/>
        <a:stretch>
          <a:fillRect/>
        </a:stretch>
      </xdr:blipFill>
      <xdr:spPr>
        <a:xfrm>
          <a:off x="971550" y="142875"/>
          <a:ext cx="1057275" cy="1543050"/>
        </a:xfrm>
        <a:prstGeom prst="rect">
          <a:avLst/>
        </a:prstGeom>
        <a:noFill/>
        <a:ln w="9525" cmpd="sng">
          <a:noFill/>
        </a:ln>
      </xdr:spPr>
    </xdr:pic>
    <xdr:clientData/>
  </xdr:twoCellAnchor>
  <xdr:twoCellAnchor editAs="oneCell">
    <xdr:from>
      <xdr:col>0</xdr:col>
      <xdr:colOff>2847975</xdr:colOff>
      <xdr:row>0</xdr:row>
      <xdr:rowOff>390525</xdr:rowOff>
    </xdr:from>
    <xdr:to>
      <xdr:col>0</xdr:col>
      <xdr:colOff>5248275</xdr:colOff>
      <xdr:row>0</xdr:row>
      <xdr:rowOff>1343025</xdr:rowOff>
    </xdr:to>
    <xdr:pic>
      <xdr:nvPicPr>
        <xdr:cNvPr id="2" name="Image 2"/>
        <xdr:cNvPicPr preferRelativeResize="1">
          <a:picLocks noChangeAspect="1"/>
        </xdr:cNvPicPr>
      </xdr:nvPicPr>
      <xdr:blipFill>
        <a:blip r:embed="rId2"/>
        <a:stretch>
          <a:fillRect/>
        </a:stretch>
      </xdr:blipFill>
      <xdr:spPr>
        <a:xfrm>
          <a:off x="2847975" y="390525"/>
          <a:ext cx="24003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A13"/>
  <sheetViews>
    <sheetView showGridLines="0" tabSelected="1" zoomScalePageLayoutView="0" workbookViewId="0" topLeftCell="A1">
      <selection activeCell="A13" sqref="A13:IV13"/>
    </sheetView>
  </sheetViews>
  <sheetFormatPr defaultColWidth="9.140625" defaultRowHeight="15"/>
  <cols>
    <col min="1" max="1" width="95.28125" style="108" customWidth="1"/>
  </cols>
  <sheetData>
    <row r="1" ht="136.5" customHeight="1"/>
    <row r="6" ht="18">
      <c r="A6" s="109" t="s">
        <v>47</v>
      </c>
    </row>
    <row r="8" ht="43.5">
      <c r="A8" s="110" t="s">
        <v>48</v>
      </c>
    </row>
    <row r="9" ht="15">
      <c r="A9" s="110"/>
    </row>
    <row r="10" ht="71.25">
      <c r="A10" s="111" t="s">
        <v>49</v>
      </c>
    </row>
    <row r="13" s="1" customFormat="1" ht="15">
      <c r="A13" s="107" t="s">
        <v>46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3:K13"/>
  <sheetViews>
    <sheetView zoomScalePageLayoutView="0" workbookViewId="0" topLeftCell="A1">
      <selection activeCell="A13" sqref="A13:IV13"/>
    </sheetView>
  </sheetViews>
  <sheetFormatPr defaultColWidth="9.140625" defaultRowHeight="15"/>
  <cols>
    <col min="1" max="1" width="11.421875" style="1" customWidth="1"/>
    <col min="2" max="2" width="36.8515625" style="1" customWidth="1"/>
    <col min="3" max="3" width="14.140625" style="1" customWidth="1"/>
    <col min="4" max="4" width="7.140625" style="1" customWidth="1"/>
    <col min="5" max="5" width="13.28125" style="1" bestFit="1" customWidth="1"/>
    <col min="6" max="6" width="11.421875" style="1" customWidth="1"/>
    <col min="7" max="7" width="13.28125" style="1" bestFit="1" customWidth="1"/>
    <col min="8" max="8" width="11.421875" style="1" customWidth="1"/>
    <col min="9" max="9" width="13.28125" style="1" bestFit="1" customWidth="1"/>
    <col min="10" max="10" width="11.421875" style="1" customWidth="1"/>
    <col min="11" max="11" width="13.28125" style="1" bestFit="1" customWidth="1"/>
    <col min="12" max="16384" width="9.140625" style="1" customWidth="1"/>
  </cols>
  <sheetData>
    <row r="3" spans="2:11" s="2" customFormat="1" ht="15">
      <c r="B3" s="3"/>
      <c r="C3" s="7"/>
      <c r="D3" s="112" t="s">
        <v>13</v>
      </c>
      <c r="E3" s="113"/>
      <c r="F3" s="114" t="s">
        <v>14</v>
      </c>
      <c r="G3" s="115"/>
      <c r="H3" s="116" t="s">
        <v>15</v>
      </c>
      <c r="I3" s="117"/>
      <c r="J3" s="118" t="s">
        <v>16</v>
      </c>
      <c r="K3" s="119"/>
    </row>
    <row r="4" spans="2:11" ht="45">
      <c r="B4" s="15" t="s">
        <v>45</v>
      </c>
      <c r="C4" s="4" t="s">
        <v>20</v>
      </c>
      <c r="D4" s="37" t="s">
        <v>12</v>
      </c>
      <c r="E4" s="38" t="s">
        <v>19</v>
      </c>
      <c r="F4" s="59" t="s">
        <v>12</v>
      </c>
      <c r="G4" s="60" t="s">
        <v>19</v>
      </c>
      <c r="H4" s="32" t="s">
        <v>12</v>
      </c>
      <c r="I4" s="33" t="s">
        <v>19</v>
      </c>
      <c r="J4" s="88" t="s">
        <v>12</v>
      </c>
      <c r="K4" s="89" t="s">
        <v>19</v>
      </c>
    </row>
    <row r="5" spans="2:11" ht="15">
      <c r="B5" s="10" t="s">
        <v>39</v>
      </c>
      <c r="C5" s="6">
        <v>2</v>
      </c>
      <c r="D5" s="51">
        <f>'Caractéristiques matérielles'!D18</f>
        <v>8.428571428571429</v>
      </c>
      <c r="E5" s="52"/>
      <c r="F5" s="61">
        <f>'Caractéristiques matérielles'!F18</f>
        <v>7.285714285714286</v>
      </c>
      <c r="G5" s="62"/>
      <c r="H5" s="76">
        <f>'Caractéristiques matérielles'!H18</f>
        <v>9.571428571428571</v>
      </c>
      <c r="I5" s="77"/>
      <c r="J5" s="90">
        <f>'Caractéristiques matérielles'!J18</f>
        <v>15.714285714285714</v>
      </c>
      <c r="K5" s="90"/>
    </row>
    <row r="6" spans="2:11" ht="15">
      <c r="B6" s="10" t="s">
        <v>40</v>
      </c>
      <c r="C6" s="6">
        <v>1</v>
      </c>
      <c r="D6" s="53">
        <f>'Support matériel'!D11</f>
        <v>10.181818181818182</v>
      </c>
      <c r="E6" s="54"/>
      <c r="F6" s="61">
        <f>'Support matériel'!F11</f>
        <v>10.181818181818182</v>
      </c>
      <c r="G6" s="63"/>
      <c r="H6" s="76">
        <f>'Support matériel'!H11</f>
        <v>12</v>
      </c>
      <c r="I6" s="78"/>
      <c r="J6" s="90">
        <f>'Support matériel'!J11</f>
        <v>12.727272727272727</v>
      </c>
      <c r="K6" s="90"/>
    </row>
    <row r="7" spans="2:11" ht="15">
      <c r="B7" s="11" t="s">
        <v>41</v>
      </c>
      <c r="C7" s="13">
        <v>2</v>
      </c>
      <c r="D7" s="55">
        <f>Accessoires!D9</f>
        <v>8</v>
      </c>
      <c r="E7" s="56"/>
      <c r="F7" s="61">
        <f>Accessoires!F9</f>
        <v>12.8</v>
      </c>
      <c r="G7" s="64"/>
      <c r="H7" s="76">
        <f>Accessoires!H9</f>
        <v>12</v>
      </c>
      <c r="I7" s="79"/>
      <c r="J7" s="90">
        <f>Accessoires!J9</f>
        <v>12</v>
      </c>
      <c r="K7" s="90"/>
    </row>
    <row r="8" spans="2:11" ht="15">
      <c r="B8" s="10" t="s">
        <v>42</v>
      </c>
      <c r="C8" s="6">
        <v>3</v>
      </c>
      <c r="D8" s="51">
        <f>Préparation!D14</f>
        <v>9.904761904761905</v>
      </c>
      <c r="E8" s="52"/>
      <c r="F8" s="61">
        <f>Préparation!F14</f>
        <v>8.761904761904763</v>
      </c>
      <c r="G8" s="62"/>
      <c r="H8" s="76">
        <f>Préparation!H14</f>
        <v>8.19047619047619</v>
      </c>
      <c r="I8" s="77"/>
      <c r="J8" s="91">
        <f>Préparation!J14</f>
        <v>0</v>
      </c>
      <c r="K8" s="90"/>
    </row>
    <row r="9" spans="3:11" ht="15.75" thickBot="1">
      <c r="C9" s="5"/>
      <c r="D9" s="8"/>
      <c r="E9" s="8"/>
      <c r="F9" s="8"/>
      <c r="G9" s="8"/>
      <c r="H9" s="8"/>
      <c r="I9" s="8"/>
      <c r="J9" s="8"/>
      <c r="K9" s="9"/>
    </row>
    <row r="10" spans="3:11" ht="15.75" thickTop="1">
      <c r="C10" s="1" t="s">
        <v>18</v>
      </c>
      <c r="D10" s="57">
        <f>SUMPRODUCT($C$5:$C$8,D5:D8)</f>
        <v>72.75324675324676</v>
      </c>
      <c r="E10" s="57"/>
      <c r="F10" s="65">
        <f>SUMPRODUCT($C$5:$C$8,F5:F8)</f>
        <v>76.63896103896104</v>
      </c>
      <c r="G10" s="65"/>
      <c r="H10" s="80">
        <f>SUMPRODUCT($C$5:$C$8,H5:H8)</f>
        <v>79.71428571428571</v>
      </c>
      <c r="I10" s="80"/>
      <c r="J10" s="92" t="s">
        <v>32</v>
      </c>
      <c r="K10" s="93"/>
    </row>
    <row r="11" spans="3:11" ht="15">
      <c r="C11" s="1" t="s">
        <v>44</v>
      </c>
      <c r="D11" s="58">
        <v>2</v>
      </c>
      <c r="E11" s="58"/>
      <c r="F11" s="66">
        <v>3</v>
      </c>
      <c r="G11" s="66"/>
      <c r="H11" s="81">
        <v>1</v>
      </c>
      <c r="I11" s="82"/>
      <c r="J11" s="94" t="s">
        <v>32</v>
      </c>
      <c r="K11" s="95"/>
    </row>
    <row r="13" ht="15">
      <c r="A13" s="107" t="s">
        <v>46</v>
      </c>
    </row>
  </sheetData>
  <sheetProtection/>
  <mergeCells count="4">
    <mergeCell ref="D3:E3"/>
    <mergeCell ref="F3:G3"/>
    <mergeCell ref="H3:I3"/>
    <mergeCell ref="J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2:K20"/>
  <sheetViews>
    <sheetView showGridLines="0" zoomScalePageLayoutView="0" workbookViewId="0" topLeftCell="A1">
      <selection activeCell="A20" sqref="A20"/>
    </sheetView>
  </sheetViews>
  <sheetFormatPr defaultColWidth="9.140625" defaultRowHeight="15"/>
  <cols>
    <col min="1" max="1" width="11.421875" style="1" customWidth="1"/>
    <col min="2" max="2" width="36.8515625" style="1" customWidth="1"/>
    <col min="3" max="3" width="14.140625" style="1" customWidth="1"/>
    <col min="4" max="4" width="7.140625" style="1" customWidth="1"/>
    <col min="5" max="5" width="13.28125" style="1" bestFit="1" customWidth="1"/>
    <col min="6" max="6" width="11.421875" style="1" customWidth="1"/>
    <col min="7" max="7" width="13.28125" style="1" bestFit="1" customWidth="1"/>
    <col min="8" max="8" width="11.421875" style="1" customWidth="1"/>
    <col min="9" max="9" width="13.28125" style="1" bestFit="1" customWidth="1"/>
    <col min="10" max="10" width="11.421875" style="1" customWidth="1"/>
    <col min="11" max="11" width="13.28125" style="1" bestFit="1" customWidth="1"/>
    <col min="12" max="16384" width="9.140625" style="1" customWidth="1"/>
  </cols>
  <sheetData>
    <row r="2" spans="2:11" s="2" customFormat="1" ht="15">
      <c r="B2" s="3" t="s">
        <v>17</v>
      </c>
      <c r="C2" s="7"/>
      <c r="D2" s="112" t="s">
        <v>13</v>
      </c>
      <c r="E2" s="113"/>
      <c r="F2" s="114" t="s">
        <v>14</v>
      </c>
      <c r="G2" s="115"/>
      <c r="H2" s="116" t="s">
        <v>15</v>
      </c>
      <c r="I2" s="117"/>
      <c r="J2" s="118" t="s">
        <v>16</v>
      </c>
      <c r="K2" s="119"/>
    </row>
    <row r="3" spans="2:11" ht="45">
      <c r="B3" s="15" t="s">
        <v>39</v>
      </c>
      <c r="C3" s="4" t="s">
        <v>20</v>
      </c>
      <c r="D3" s="37" t="s">
        <v>12</v>
      </c>
      <c r="E3" s="38" t="s">
        <v>19</v>
      </c>
      <c r="F3" s="59" t="s">
        <v>12</v>
      </c>
      <c r="G3" s="104" t="s">
        <v>19</v>
      </c>
      <c r="H3" s="32" t="s">
        <v>12</v>
      </c>
      <c r="I3" s="105" t="s">
        <v>19</v>
      </c>
      <c r="J3" s="88" t="s">
        <v>12</v>
      </c>
      <c r="K3" s="106" t="s">
        <v>19</v>
      </c>
    </row>
    <row r="4" spans="2:11" ht="15">
      <c r="B4" s="22" t="s">
        <v>0</v>
      </c>
      <c r="C4" s="6">
        <v>2</v>
      </c>
      <c r="D4" s="37">
        <v>0</v>
      </c>
      <c r="E4" s="38"/>
      <c r="F4" s="59">
        <v>1</v>
      </c>
      <c r="G4" s="104"/>
      <c r="H4" s="32">
        <v>1</v>
      </c>
      <c r="I4" s="105"/>
      <c r="J4" s="88">
        <v>5</v>
      </c>
      <c r="K4" s="88"/>
    </row>
    <row r="5" spans="2:11" ht="15">
      <c r="B5" s="22" t="s">
        <v>9</v>
      </c>
      <c r="C5" s="6">
        <v>1</v>
      </c>
      <c r="D5" s="39">
        <v>2</v>
      </c>
      <c r="E5" s="40"/>
      <c r="F5" s="59">
        <v>4</v>
      </c>
      <c r="G5" s="67"/>
      <c r="H5" s="32">
        <v>5</v>
      </c>
      <c r="I5" s="34"/>
      <c r="J5" s="88">
        <v>3</v>
      </c>
      <c r="K5" s="88"/>
    </row>
    <row r="6" spans="2:11" ht="15">
      <c r="B6" s="23" t="s">
        <v>4</v>
      </c>
      <c r="C6" s="13">
        <v>2</v>
      </c>
      <c r="D6" s="41">
        <v>4</v>
      </c>
      <c r="E6" s="42"/>
      <c r="F6" s="59">
        <v>5</v>
      </c>
      <c r="G6" s="68"/>
      <c r="H6" s="32">
        <v>4</v>
      </c>
      <c r="I6" s="35"/>
      <c r="J6" s="88">
        <v>1</v>
      </c>
      <c r="K6" s="88"/>
    </row>
    <row r="7" spans="2:11" ht="15">
      <c r="B7" s="22" t="s">
        <v>1</v>
      </c>
      <c r="C7" s="6">
        <v>2</v>
      </c>
      <c r="D7" s="37">
        <v>1</v>
      </c>
      <c r="E7" s="38"/>
      <c r="F7" s="59">
        <v>3</v>
      </c>
      <c r="G7" s="104"/>
      <c r="H7" s="32">
        <v>0</v>
      </c>
      <c r="I7" s="105"/>
      <c r="J7" s="88">
        <v>5</v>
      </c>
      <c r="K7" s="88"/>
    </row>
    <row r="8" spans="2:11" ht="15">
      <c r="B8" s="24" t="s">
        <v>2</v>
      </c>
      <c r="C8" s="6">
        <v>3</v>
      </c>
      <c r="D8" s="37">
        <v>4</v>
      </c>
      <c r="E8" s="38"/>
      <c r="F8" s="59">
        <v>0</v>
      </c>
      <c r="G8" s="104"/>
      <c r="H8" s="32">
        <v>3</v>
      </c>
      <c r="I8" s="105"/>
      <c r="J8" s="88">
        <v>3</v>
      </c>
      <c r="K8" s="88"/>
    </row>
    <row r="9" spans="2:11" ht="15">
      <c r="B9" s="22" t="s">
        <v>3</v>
      </c>
      <c r="C9" s="6">
        <v>3</v>
      </c>
      <c r="D9" s="37">
        <v>3</v>
      </c>
      <c r="E9" s="38"/>
      <c r="F9" s="59">
        <v>1</v>
      </c>
      <c r="G9" s="104"/>
      <c r="H9" s="32">
        <v>2</v>
      </c>
      <c r="I9" s="105"/>
      <c r="J9" s="88">
        <v>5</v>
      </c>
      <c r="K9" s="88"/>
    </row>
    <row r="10" spans="2:11" ht="15">
      <c r="B10" s="22" t="s">
        <v>5</v>
      </c>
      <c r="C10" s="6">
        <v>2</v>
      </c>
      <c r="D10" s="37">
        <v>3</v>
      </c>
      <c r="E10" s="38"/>
      <c r="F10" s="59">
        <v>5</v>
      </c>
      <c r="G10" s="104"/>
      <c r="H10" s="32">
        <v>3</v>
      </c>
      <c r="I10" s="105"/>
      <c r="J10" s="88">
        <v>5</v>
      </c>
      <c r="K10" s="88"/>
    </row>
    <row r="11" spans="2:11" ht="15">
      <c r="B11" s="22" t="s">
        <v>6</v>
      </c>
      <c r="C11" s="6">
        <v>3</v>
      </c>
      <c r="D11" s="37">
        <v>2</v>
      </c>
      <c r="E11" s="38"/>
      <c r="F11" s="59">
        <v>2</v>
      </c>
      <c r="G11" s="104"/>
      <c r="H11" s="32">
        <v>1</v>
      </c>
      <c r="I11" s="105"/>
      <c r="J11" s="88">
        <v>3</v>
      </c>
      <c r="K11" s="88"/>
    </row>
    <row r="12" spans="2:11" ht="15">
      <c r="B12" s="25" t="s">
        <v>7</v>
      </c>
      <c r="C12" s="13">
        <v>3</v>
      </c>
      <c r="D12" s="39">
        <v>1</v>
      </c>
      <c r="E12" s="40"/>
      <c r="F12" s="59">
        <v>2</v>
      </c>
      <c r="G12" s="67"/>
      <c r="H12" s="32">
        <v>4</v>
      </c>
      <c r="I12" s="34"/>
      <c r="J12" s="88">
        <v>5</v>
      </c>
      <c r="K12" s="88"/>
    </row>
    <row r="13" spans="2:11" ht="15">
      <c r="B13" s="22" t="s">
        <v>8</v>
      </c>
      <c r="C13" s="6">
        <v>3</v>
      </c>
      <c r="D13" s="37">
        <v>1</v>
      </c>
      <c r="E13" s="38"/>
      <c r="F13" s="59">
        <v>0</v>
      </c>
      <c r="G13" s="104"/>
      <c r="H13" s="32">
        <v>2</v>
      </c>
      <c r="I13" s="105"/>
      <c r="J13" s="88">
        <v>3</v>
      </c>
      <c r="K13" s="88"/>
    </row>
    <row r="14" spans="2:11" ht="15">
      <c r="B14" s="22" t="s">
        <v>10</v>
      </c>
      <c r="C14" s="6">
        <v>2</v>
      </c>
      <c r="D14" s="37">
        <v>2</v>
      </c>
      <c r="E14" s="38"/>
      <c r="F14" s="59">
        <v>0</v>
      </c>
      <c r="G14" s="104"/>
      <c r="H14" s="32">
        <v>1</v>
      </c>
      <c r="I14" s="105"/>
      <c r="J14" s="88">
        <v>4</v>
      </c>
      <c r="K14" s="88"/>
    </row>
    <row r="15" spans="2:11" ht="15">
      <c r="B15" s="26" t="s">
        <v>11</v>
      </c>
      <c r="C15" s="14">
        <v>2</v>
      </c>
      <c r="D15" s="43">
        <v>2</v>
      </c>
      <c r="E15" s="44"/>
      <c r="F15" s="59">
        <v>2</v>
      </c>
      <c r="G15" s="69"/>
      <c r="H15" s="32">
        <v>4</v>
      </c>
      <c r="I15" s="36"/>
      <c r="J15" s="88">
        <v>5</v>
      </c>
      <c r="K15" s="88"/>
    </row>
    <row r="16" spans="3:11" ht="15.75" thickBot="1">
      <c r="C16" s="12">
        <f>SUM(C4:C15)</f>
        <v>28</v>
      </c>
      <c r="D16" s="8"/>
      <c r="E16" s="8"/>
      <c r="F16" s="8"/>
      <c r="G16" s="8"/>
      <c r="H16" s="8"/>
      <c r="I16" s="8"/>
      <c r="J16" s="8"/>
      <c r="K16" s="9"/>
    </row>
    <row r="17" spans="3:11" ht="15.75" thickTop="1">
      <c r="C17" s="1" t="s">
        <v>18</v>
      </c>
      <c r="D17" s="45">
        <f>SUMPRODUCT($C$4:$C$15,D4:D15)</f>
        <v>59</v>
      </c>
      <c r="E17" s="45"/>
      <c r="F17" s="70">
        <f>SUMPRODUCT($C$4:$C$15,F4:F15)</f>
        <v>51</v>
      </c>
      <c r="G17" s="70"/>
      <c r="H17" s="83">
        <f>SUMPRODUCT($C$4:$C$15,H4:H15)</f>
        <v>67</v>
      </c>
      <c r="I17" s="83"/>
      <c r="J17" s="96">
        <f>SUMPRODUCT($C$4:$C$15,J4:J15)</f>
        <v>110</v>
      </c>
      <c r="K17" s="96"/>
    </row>
    <row r="18" spans="3:11" ht="15">
      <c r="C18" s="1" t="s">
        <v>43</v>
      </c>
      <c r="D18" s="46">
        <f>D17*20/(5*$C$16)</f>
        <v>8.428571428571429</v>
      </c>
      <c r="E18" s="47"/>
      <c r="F18" s="71">
        <f>F17*20/(5*$C$16)</f>
        <v>7.285714285714286</v>
      </c>
      <c r="G18" s="72"/>
      <c r="H18" s="84">
        <f>H17*20/(5*$C$16)</f>
        <v>9.571428571428571</v>
      </c>
      <c r="I18" s="82"/>
      <c r="J18" s="97">
        <f>J17*20/(5*$C$16)</f>
        <v>15.714285714285714</v>
      </c>
      <c r="K18" s="98"/>
    </row>
    <row r="20" ht="15">
      <c r="A20" s="107" t="s">
        <v>46</v>
      </c>
    </row>
  </sheetData>
  <sheetProtection/>
  <mergeCells count="4">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2:K15"/>
  <sheetViews>
    <sheetView showGridLines="0" zoomScalePageLayoutView="0" workbookViewId="0" topLeftCell="A1">
      <selection activeCell="A14" sqref="A14"/>
    </sheetView>
  </sheetViews>
  <sheetFormatPr defaultColWidth="9.140625" defaultRowHeight="15"/>
  <cols>
    <col min="1" max="1" width="11.421875" style="1" customWidth="1"/>
    <col min="2" max="2" width="36.8515625" style="1" bestFit="1" customWidth="1"/>
    <col min="3" max="3" width="14.140625" style="1" customWidth="1"/>
    <col min="4" max="4" width="7.140625" style="1" customWidth="1"/>
    <col min="5" max="5" width="13.28125" style="1" bestFit="1" customWidth="1"/>
    <col min="6" max="6" width="11.421875" style="1" customWidth="1"/>
    <col min="7" max="7" width="13.28125" style="1" bestFit="1" customWidth="1"/>
    <col min="8" max="8" width="11.421875" style="1" customWidth="1"/>
    <col min="9" max="9" width="13.28125" style="1" bestFit="1" customWidth="1"/>
    <col min="10" max="10" width="11.421875" style="1" customWidth="1"/>
    <col min="11" max="11" width="13.28125" style="1" bestFit="1" customWidth="1"/>
    <col min="12" max="16384" width="9.140625" style="1" customWidth="1"/>
  </cols>
  <sheetData>
    <row r="2" spans="2:11" s="2" customFormat="1" ht="15">
      <c r="B2" s="3" t="s">
        <v>17</v>
      </c>
      <c r="C2" s="7"/>
      <c r="D2" s="112" t="s">
        <v>13</v>
      </c>
      <c r="E2" s="113"/>
      <c r="F2" s="114" t="s">
        <v>14</v>
      </c>
      <c r="G2" s="115"/>
      <c r="H2" s="116" t="s">
        <v>15</v>
      </c>
      <c r="I2" s="117"/>
      <c r="J2" s="118" t="s">
        <v>16</v>
      </c>
      <c r="K2" s="119"/>
    </row>
    <row r="3" spans="2:11" ht="45">
      <c r="B3" s="15" t="s">
        <v>40</v>
      </c>
      <c r="C3" s="4" t="s">
        <v>20</v>
      </c>
      <c r="D3" s="37" t="s">
        <v>12</v>
      </c>
      <c r="E3" s="103" t="s">
        <v>19</v>
      </c>
      <c r="F3" s="59" t="s">
        <v>12</v>
      </c>
      <c r="G3" s="60" t="s">
        <v>19</v>
      </c>
      <c r="H3" s="32" t="s">
        <v>12</v>
      </c>
      <c r="I3" s="33" t="s">
        <v>19</v>
      </c>
      <c r="J3" s="88" t="s">
        <v>12</v>
      </c>
      <c r="K3" s="89" t="s">
        <v>19</v>
      </c>
    </row>
    <row r="4" spans="2:11" ht="15">
      <c r="B4" s="22" t="s">
        <v>34</v>
      </c>
      <c r="C4" s="6">
        <v>1</v>
      </c>
      <c r="D4" s="37">
        <v>0</v>
      </c>
      <c r="E4" s="103"/>
      <c r="F4" s="59">
        <v>0</v>
      </c>
      <c r="G4" s="60"/>
      <c r="H4" s="32">
        <v>1</v>
      </c>
      <c r="I4" s="33"/>
      <c r="J4" s="88">
        <v>5</v>
      </c>
      <c r="K4" s="88"/>
    </row>
    <row r="5" spans="2:11" ht="15">
      <c r="B5" s="22" t="s">
        <v>35</v>
      </c>
      <c r="C5" s="6">
        <v>3</v>
      </c>
      <c r="D5" s="39">
        <v>2</v>
      </c>
      <c r="E5" s="40"/>
      <c r="F5" s="59">
        <v>4</v>
      </c>
      <c r="G5" s="67"/>
      <c r="H5" s="32">
        <v>5</v>
      </c>
      <c r="I5" s="34"/>
      <c r="J5" s="88">
        <v>3</v>
      </c>
      <c r="K5" s="88"/>
    </row>
    <row r="6" spans="2:11" ht="15">
      <c r="B6" s="23" t="s">
        <v>36</v>
      </c>
      <c r="C6" s="13">
        <v>2</v>
      </c>
      <c r="D6" s="41">
        <v>4</v>
      </c>
      <c r="E6" s="42"/>
      <c r="F6" s="59">
        <v>5</v>
      </c>
      <c r="G6" s="68"/>
      <c r="H6" s="32">
        <v>4</v>
      </c>
      <c r="I6" s="35"/>
      <c r="J6" s="88">
        <v>1</v>
      </c>
      <c r="K6" s="88"/>
    </row>
    <row r="7" spans="2:11" ht="15">
      <c r="B7" s="22" t="s">
        <v>37</v>
      </c>
      <c r="C7" s="6">
        <v>2</v>
      </c>
      <c r="D7" s="37">
        <v>1</v>
      </c>
      <c r="E7" s="103"/>
      <c r="F7" s="59">
        <v>3</v>
      </c>
      <c r="G7" s="60"/>
      <c r="H7" s="32">
        <v>0</v>
      </c>
      <c r="I7" s="33"/>
      <c r="J7" s="88">
        <v>5</v>
      </c>
      <c r="K7" s="88"/>
    </row>
    <row r="8" spans="2:11" ht="15">
      <c r="B8" s="24" t="s">
        <v>38</v>
      </c>
      <c r="C8" s="6">
        <v>3</v>
      </c>
      <c r="D8" s="37">
        <v>4</v>
      </c>
      <c r="E8" s="103"/>
      <c r="F8" s="59">
        <v>0</v>
      </c>
      <c r="G8" s="60"/>
      <c r="H8" s="32">
        <v>3</v>
      </c>
      <c r="I8" s="33"/>
      <c r="J8" s="88">
        <v>3</v>
      </c>
      <c r="K8" s="88"/>
    </row>
    <row r="9" spans="2:11" ht="15.75" thickBot="1">
      <c r="B9" s="31"/>
      <c r="C9" s="21">
        <f>SUM(C4:C8)</f>
        <v>11</v>
      </c>
      <c r="D9" s="19"/>
      <c r="E9" s="19"/>
      <c r="F9" s="19"/>
      <c r="G9" s="19"/>
      <c r="H9" s="19"/>
      <c r="I9" s="19"/>
      <c r="J9" s="19"/>
      <c r="K9" s="20"/>
    </row>
    <row r="10" spans="2:11" ht="15.75" thickTop="1">
      <c r="B10" s="31"/>
      <c r="C10" s="2" t="s">
        <v>18</v>
      </c>
      <c r="D10" s="48">
        <f>SUMPRODUCT($C$4:$C$8,D4:D8)</f>
        <v>28</v>
      </c>
      <c r="E10" s="48"/>
      <c r="F10" s="73">
        <f>SUMPRODUCT($C$4:$C$8,F4:F8)</f>
        <v>28</v>
      </c>
      <c r="G10" s="73"/>
      <c r="H10" s="85">
        <f>SUMPRODUCT($C$4:$C$8,H4:H8)</f>
        <v>33</v>
      </c>
      <c r="I10" s="85"/>
      <c r="J10" s="99">
        <f>SUMPRODUCT($C$4:$C$8,J4:J8)</f>
        <v>35</v>
      </c>
      <c r="K10" s="99"/>
    </row>
    <row r="11" spans="2:11" ht="15">
      <c r="B11" s="31"/>
      <c r="C11" s="2" t="s">
        <v>43</v>
      </c>
      <c r="D11" s="49">
        <f>D10*20/(5*$C$9)</f>
        <v>10.181818181818182</v>
      </c>
      <c r="E11" s="50"/>
      <c r="F11" s="74">
        <f>F10*20/(5*$C$9)</f>
        <v>10.181818181818182</v>
      </c>
      <c r="G11" s="75"/>
      <c r="H11" s="86">
        <f>H10*20/(5*$C$9)</f>
        <v>12</v>
      </c>
      <c r="I11" s="87"/>
      <c r="J11" s="100">
        <f>J10*20/(5*$C$9)</f>
        <v>12.727272727272727</v>
      </c>
      <c r="K11" s="101"/>
    </row>
    <row r="12" spans="2:11" ht="15">
      <c r="B12" s="31"/>
      <c r="C12" s="2"/>
      <c r="D12" s="2"/>
      <c r="E12" s="2"/>
      <c r="F12" s="2"/>
      <c r="G12" s="2"/>
      <c r="H12" s="2"/>
      <c r="I12" s="2"/>
      <c r="J12" s="2"/>
      <c r="K12" s="2"/>
    </row>
    <row r="13" spans="2:11" ht="15">
      <c r="B13" s="31"/>
      <c r="C13" s="2"/>
      <c r="D13" s="2"/>
      <c r="E13" s="2"/>
      <c r="F13" s="2"/>
      <c r="G13" s="2"/>
      <c r="H13" s="2"/>
      <c r="I13" s="2"/>
      <c r="J13" s="2"/>
      <c r="K13" s="2"/>
    </row>
    <row r="14" spans="1:11" ht="15">
      <c r="A14" s="107" t="s">
        <v>46</v>
      </c>
      <c r="B14" s="31"/>
      <c r="C14" s="2"/>
      <c r="D14" s="2"/>
      <c r="E14" s="2"/>
      <c r="F14" s="2"/>
      <c r="G14" s="2"/>
      <c r="H14" s="2"/>
      <c r="I14" s="2"/>
      <c r="J14" s="2"/>
      <c r="K14" s="2"/>
    </row>
    <row r="15" spans="2:11" ht="15">
      <c r="B15" s="31"/>
      <c r="C15" s="2"/>
      <c r="D15" s="2"/>
      <c r="E15" s="2"/>
      <c r="F15" s="2"/>
      <c r="G15" s="2"/>
      <c r="H15" s="2"/>
      <c r="I15" s="2"/>
      <c r="J15" s="2"/>
      <c r="K15" s="2"/>
    </row>
  </sheetData>
  <sheetProtection/>
  <mergeCells count="4">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2:K15"/>
  <sheetViews>
    <sheetView zoomScalePageLayoutView="0" workbookViewId="0" topLeftCell="A1">
      <selection activeCell="A13" sqref="A13"/>
    </sheetView>
  </sheetViews>
  <sheetFormatPr defaultColWidth="9.140625" defaultRowHeight="15"/>
  <cols>
    <col min="1" max="1" width="11.421875" style="1" customWidth="1"/>
    <col min="2" max="2" width="36.8515625" style="1" bestFit="1" customWidth="1"/>
    <col min="3" max="3" width="14.140625" style="1" customWidth="1"/>
    <col min="4" max="4" width="7.140625" style="1" customWidth="1"/>
    <col min="5" max="5" width="13.28125" style="1" bestFit="1" customWidth="1"/>
    <col min="6" max="6" width="11.421875" style="1" customWidth="1"/>
    <col min="7" max="7" width="13.28125" style="1" bestFit="1" customWidth="1"/>
    <col min="8" max="8" width="11.421875" style="1" customWidth="1"/>
    <col min="9" max="9" width="13.28125" style="1" bestFit="1" customWidth="1"/>
    <col min="10" max="10" width="11.421875" style="1" customWidth="1"/>
    <col min="11" max="11" width="13.28125" style="1" customWidth="1"/>
    <col min="12" max="16384" width="9.140625" style="1" customWidth="1"/>
  </cols>
  <sheetData>
    <row r="2" spans="2:11" s="2" customFormat="1" ht="15">
      <c r="B2" s="3" t="s">
        <v>17</v>
      </c>
      <c r="C2" s="7"/>
      <c r="D2" s="112" t="s">
        <v>13</v>
      </c>
      <c r="E2" s="113"/>
      <c r="F2" s="114" t="s">
        <v>14</v>
      </c>
      <c r="G2" s="115"/>
      <c r="H2" s="116" t="s">
        <v>15</v>
      </c>
      <c r="I2" s="117"/>
      <c r="J2" s="118" t="s">
        <v>16</v>
      </c>
      <c r="K2" s="119"/>
    </row>
    <row r="3" spans="2:11" ht="45">
      <c r="B3" s="15" t="s">
        <v>41</v>
      </c>
      <c r="C3" s="4" t="s">
        <v>20</v>
      </c>
      <c r="D3" s="37" t="s">
        <v>12</v>
      </c>
      <c r="E3" s="103" t="s">
        <v>19</v>
      </c>
      <c r="F3" s="59" t="s">
        <v>12</v>
      </c>
      <c r="G3" s="104" t="s">
        <v>19</v>
      </c>
      <c r="H3" s="32" t="s">
        <v>12</v>
      </c>
      <c r="I3" s="105" t="s">
        <v>19</v>
      </c>
      <c r="J3" s="88" t="s">
        <v>12</v>
      </c>
      <c r="K3" s="106" t="s">
        <v>19</v>
      </c>
    </row>
    <row r="4" spans="2:11" ht="15">
      <c r="B4" s="22" t="s">
        <v>21</v>
      </c>
      <c r="C4" s="6">
        <v>2</v>
      </c>
      <c r="D4" s="37">
        <v>0</v>
      </c>
      <c r="E4" s="103"/>
      <c r="F4" s="59">
        <v>1</v>
      </c>
      <c r="G4" s="104"/>
      <c r="H4" s="32">
        <v>1</v>
      </c>
      <c r="I4" s="105"/>
      <c r="J4" s="88">
        <v>5</v>
      </c>
      <c r="K4" s="88"/>
    </row>
    <row r="5" spans="2:11" ht="15">
      <c r="B5" s="24" t="s">
        <v>22</v>
      </c>
      <c r="C5" s="6">
        <v>1</v>
      </c>
      <c r="D5" s="39">
        <v>2</v>
      </c>
      <c r="E5" s="40"/>
      <c r="F5" s="59">
        <v>4</v>
      </c>
      <c r="G5" s="67"/>
      <c r="H5" s="32">
        <v>5</v>
      </c>
      <c r="I5" s="34"/>
      <c r="J5" s="88">
        <v>3</v>
      </c>
      <c r="K5" s="88"/>
    </row>
    <row r="6" spans="2:11" ht="15">
      <c r="B6" s="24" t="s">
        <v>23</v>
      </c>
      <c r="C6" s="6">
        <v>2</v>
      </c>
      <c r="D6" s="37">
        <v>4</v>
      </c>
      <c r="E6" s="37"/>
      <c r="F6" s="59">
        <v>5</v>
      </c>
      <c r="G6" s="59"/>
      <c r="H6" s="32">
        <v>4</v>
      </c>
      <c r="I6" s="32"/>
      <c r="J6" s="88">
        <v>1</v>
      </c>
      <c r="K6" s="88"/>
    </row>
    <row r="7" spans="2:11" ht="15.75" thickBot="1">
      <c r="B7" s="31"/>
      <c r="C7" s="21">
        <f>SUM(C4:C6)</f>
        <v>5</v>
      </c>
      <c r="D7" s="19"/>
      <c r="E7" s="19"/>
      <c r="F7" s="19"/>
      <c r="G7" s="19"/>
      <c r="H7" s="19"/>
      <c r="I7" s="19"/>
      <c r="J7" s="19"/>
      <c r="K7" s="20"/>
    </row>
    <row r="8" spans="2:11" ht="15.75" thickTop="1">
      <c r="B8" s="31"/>
      <c r="C8" s="2" t="s">
        <v>18</v>
      </c>
      <c r="D8" s="48">
        <f>SUMPRODUCT($C$4:$C$6,D4:D6)</f>
        <v>10</v>
      </c>
      <c r="E8" s="48"/>
      <c r="F8" s="73">
        <f>SUMPRODUCT($C$4:$C$6,F4:F6)</f>
        <v>16</v>
      </c>
      <c r="G8" s="73"/>
      <c r="H8" s="85">
        <f>SUMPRODUCT($C$4:$C$6,H4:H6)</f>
        <v>15</v>
      </c>
      <c r="I8" s="85"/>
      <c r="J8" s="99">
        <f>SUMPRODUCT($C$4:$C$6,J4:J6)</f>
        <v>15</v>
      </c>
      <c r="K8" s="99"/>
    </row>
    <row r="9" spans="2:11" ht="15">
      <c r="B9" s="31"/>
      <c r="C9" s="2" t="s">
        <v>43</v>
      </c>
      <c r="D9" s="49">
        <f>D8*20/(5*$C$7)</f>
        <v>8</v>
      </c>
      <c r="E9" s="50"/>
      <c r="F9" s="74">
        <f>F8*20/(5*$C$7)</f>
        <v>12.8</v>
      </c>
      <c r="G9" s="75"/>
      <c r="H9" s="86">
        <f>H8*20/(5*$C$7)</f>
        <v>12</v>
      </c>
      <c r="I9" s="87"/>
      <c r="J9" s="100">
        <f>J8*20/(5*$C$7)</f>
        <v>12</v>
      </c>
      <c r="K9" s="101"/>
    </row>
    <row r="10" spans="2:11" ht="15">
      <c r="B10" s="31"/>
      <c r="C10" s="2"/>
      <c r="D10" s="2"/>
      <c r="E10" s="2"/>
      <c r="F10" s="2"/>
      <c r="G10" s="2"/>
      <c r="H10" s="2"/>
      <c r="I10" s="2"/>
      <c r="J10" s="2"/>
      <c r="K10" s="2"/>
    </row>
    <row r="11" spans="2:11" ht="15">
      <c r="B11" s="31"/>
      <c r="C11" s="2"/>
      <c r="D11" s="2"/>
      <c r="E11" s="2"/>
      <c r="F11" s="2"/>
      <c r="G11" s="2"/>
      <c r="H11" s="2"/>
      <c r="I11" s="2"/>
      <c r="J11" s="2"/>
      <c r="K11" s="2"/>
    </row>
    <row r="12" spans="2:11" ht="15">
      <c r="B12" s="31"/>
      <c r="C12" s="2"/>
      <c r="D12" s="2"/>
      <c r="E12" s="2"/>
      <c r="F12" s="2"/>
      <c r="G12" s="2"/>
      <c r="H12" s="2"/>
      <c r="I12" s="2"/>
      <c r="J12" s="2"/>
      <c r="K12" s="2"/>
    </row>
    <row r="13" spans="1:11" ht="15">
      <c r="A13" s="107" t="s">
        <v>46</v>
      </c>
      <c r="B13" s="31"/>
      <c r="C13" s="2"/>
      <c r="D13" s="2"/>
      <c r="E13" s="2"/>
      <c r="F13" s="2"/>
      <c r="G13" s="2"/>
      <c r="H13" s="2"/>
      <c r="I13" s="2"/>
      <c r="J13" s="2"/>
      <c r="K13" s="2"/>
    </row>
    <row r="14" spans="2:11" ht="15">
      <c r="B14" s="31"/>
      <c r="C14" s="2"/>
      <c r="D14" s="2"/>
      <c r="E14" s="2"/>
      <c r="F14" s="2"/>
      <c r="G14" s="2"/>
      <c r="H14" s="2"/>
      <c r="I14" s="2"/>
      <c r="J14" s="2"/>
      <c r="K14" s="2"/>
    </row>
    <row r="15" spans="2:11" ht="15">
      <c r="B15" s="31"/>
      <c r="C15" s="2"/>
      <c r="D15" s="2"/>
      <c r="E15" s="2"/>
      <c r="F15" s="2"/>
      <c r="G15" s="2"/>
      <c r="H15" s="2"/>
      <c r="I15" s="2"/>
      <c r="J15" s="2"/>
      <c r="K15" s="2"/>
    </row>
  </sheetData>
  <sheetProtection/>
  <mergeCells count="4">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2:K16"/>
  <sheetViews>
    <sheetView zoomScalePageLayoutView="0" workbookViewId="0" topLeftCell="A1">
      <selection activeCell="A16" sqref="A16"/>
    </sheetView>
  </sheetViews>
  <sheetFormatPr defaultColWidth="9.140625" defaultRowHeight="15"/>
  <cols>
    <col min="1" max="1" width="11.421875" style="1" customWidth="1"/>
    <col min="2" max="2" width="36.8515625" style="18" customWidth="1"/>
    <col min="3" max="3" width="14.140625" style="1" customWidth="1"/>
    <col min="4" max="4" width="7.140625" style="1" customWidth="1"/>
    <col min="5" max="5" width="13.28125" style="1" bestFit="1" customWidth="1"/>
    <col min="6" max="6" width="11.421875" style="1" customWidth="1"/>
    <col min="7" max="7" width="13.28125" style="1" bestFit="1" customWidth="1"/>
    <col min="8" max="8" width="11.421875" style="1" customWidth="1"/>
    <col min="9" max="9" width="13.28125" style="1" bestFit="1" customWidth="1"/>
    <col min="10" max="10" width="11.421875" style="1" customWidth="1"/>
    <col min="11" max="11" width="13.28125" style="1" customWidth="1"/>
    <col min="12" max="16384" width="9.140625" style="1" customWidth="1"/>
  </cols>
  <sheetData>
    <row r="2" spans="2:11" s="2" customFormat="1" ht="15">
      <c r="B2" s="16" t="s">
        <v>17</v>
      </c>
      <c r="C2" s="7"/>
      <c r="D2" s="112" t="s">
        <v>13</v>
      </c>
      <c r="E2" s="113"/>
      <c r="F2" s="114" t="s">
        <v>14</v>
      </c>
      <c r="G2" s="115"/>
      <c r="H2" s="116" t="s">
        <v>15</v>
      </c>
      <c r="I2" s="117"/>
      <c r="J2" s="118" t="s">
        <v>16</v>
      </c>
      <c r="K2" s="119"/>
    </row>
    <row r="3" spans="2:11" ht="45">
      <c r="B3" s="17" t="s">
        <v>42</v>
      </c>
      <c r="C3" s="4" t="s">
        <v>20</v>
      </c>
      <c r="D3" s="37" t="s">
        <v>12</v>
      </c>
      <c r="E3" s="103" t="s">
        <v>19</v>
      </c>
      <c r="F3" s="59" t="s">
        <v>12</v>
      </c>
      <c r="G3" s="104" t="s">
        <v>19</v>
      </c>
      <c r="H3" s="32" t="s">
        <v>12</v>
      </c>
      <c r="I3" s="105" t="s">
        <v>19</v>
      </c>
      <c r="J3" s="88" t="s">
        <v>12</v>
      </c>
      <c r="K3" s="106" t="s">
        <v>19</v>
      </c>
    </row>
    <row r="4" spans="2:11" ht="30" customHeight="1">
      <c r="B4" s="27" t="s">
        <v>24</v>
      </c>
      <c r="C4" s="6">
        <v>2</v>
      </c>
      <c r="D4" s="37">
        <v>0</v>
      </c>
      <c r="E4" s="103"/>
      <c r="F4" s="59">
        <v>1</v>
      </c>
      <c r="G4" s="104"/>
      <c r="H4" s="32">
        <v>1</v>
      </c>
      <c r="I4" s="105"/>
      <c r="J4" s="88">
        <v>0</v>
      </c>
      <c r="K4" s="120" t="s">
        <v>33</v>
      </c>
    </row>
    <row r="5" spans="2:11" ht="30">
      <c r="B5" s="27" t="s">
        <v>25</v>
      </c>
      <c r="C5" s="6">
        <v>1</v>
      </c>
      <c r="D5" s="39">
        <v>2</v>
      </c>
      <c r="E5" s="40"/>
      <c r="F5" s="59">
        <v>4</v>
      </c>
      <c r="G5" s="67"/>
      <c r="H5" s="32">
        <v>5</v>
      </c>
      <c r="I5" s="34"/>
      <c r="J5" s="88">
        <v>0</v>
      </c>
      <c r="K5" s="121"/>
    </row>
    <row r="6" spans="2:11" ht="30">
      <c r="B6" s="28" t="s">
        <v>26</v>
      </c>
      <c r="C6" s="13">
        <v>2</v>
      </c>
      <c r="D6" s="41">
        <v>4</v>
      </c>
      <c r="E6" s="42"/>
      <c r="F6" s="59">
        <v>5</v>
      </c>
      <c r="G6" s="68"/>
      <c r="H6" s="32">
        <v>4</v>
      </c>
      <c r="I6" s="35"/>
      <c r="J6" s="88">
        <v>0</v>
      </c>
      <c r="K6" s="121"/>
    </row>
    <row r="7" spans="2:11" ht="15">
      <c r="B7" s="27" t="s">
        <v>27</v>
      </c>
      <c r="C7" s="6">
        <v>3</v>
      </c>
      <c r="D7" s="37">
        <v>1</v>
      </c>
      <c r="E7" s="103"/>
      <c r="F7" s="59">
        <v>3</v>
      </c>
      <c r="G7" s="104"/>
      <c r="H7" s="32">
        <v>0</v>
      </c>
      <c r="I7" s="105"/>
      <c r="J7" s="88">
        <v>0</v>
      </c>
      <c r="K7" s="121"/>
    </row>
    <row r="8" spans="2:11" ht="15">
      <c r="B8" s="29" t="s">
        <v>28</v>
      </c>
      <c r="C8" s="6">
        <v>3</v>
      </c>
      <c r="D8" s="37">
        <v>4</v>
      </c>
      <c r="E8" s="103"/>
      <c r="F8" s="59">
        <v>0</v>
      </c>
      <c r="G8" s="104"/>
      <c r="H8" s="32">
        <v>3</v>
      </c>
      <c r="I8" s="105"/>
      <c r="J8" s="88">
        <v>0</v>
      </c>
      <c r="K8" s="121"/>
    </row>
    <row r="9" spans="2:11" ht="15">
      <c r="B9" s="27" t="s">
        <v>29</v>
      </c>
      <c r="C9" s="6">
        <v>5</v>
      </c>
      <c r="D9" s="37">
        <v>3</v>
      </c>
      <c r="E9" s="103"/>
      <c r="F9" s="59">
        <v>1</v>
      </c>
      <c r="G9" s="104"/>
      <c r="H9" s="32">
        <v>2</v>
      </c>
      <c r="I9" s="105"/>
      <c r="J9" s="88">
        <v>0</v>
      </c>
      <c r="K9" s="121"/>
    </row>
    <row r="10" spans="2:11" ht="15">
      <c r="B10" s="27" t="s">
        <v>30</v>
      </c>
      <c r="C10" s="6">
        <v>2</v>
      </c>
      <c r="D10" s="37">
        <v>3</v>
      </c>
      <c r="E10" s="103"/>
      <c r="F10" s="59">
        <v>5</v>
      </c>
      <c r="G10" s="104"/>
      <c r="H10" s="32">
        <v>3</v>
      </c>
      <c r="I10" s="105"/>
      <c r="J10" s="88">
        <v>0</v>
      </c>
      <c r="K10" s="121"/>
    </row>
    <row r="11" spans="2:11" ht="15">
      <c r="B11" s="27" t="s">
        <v>31</v>
      </c>
      <c r="C11" s="6">
        <v>3</v>
      </c>
      <c r="D11" s="37">
        <v>2</v>
      </c>
      <c r="E11" s="103"/>
      <c r="F11" s="59">
        <v>2</v>
      </c>
      <c r="G11" s="104"/>
      <c r="H11" s="32">
        <v>1</v>
      </c>
      <c r="I11" s="105"/>
      <c r="J11" s="88">
        <v>0</v>
      </c>
      <c r="K11" s="122"/>
    </row>
    <row r="12" spans="2:11" ht="15.75" thickBot="1">
      <c r="B12" s="30"/>
      <c r="C12" s="7">
        <f>SUM(C4:C11)</f>
        <v>21</v>
      </c>
      <c r="D12" s="19"/>
      <c r="E12" s="19"/>
      <c r="F12" s="19"/>
      <c r="G12" s="19"/>
      <c r="H12" s="19"/>
      <c r="I12" s="19"/>
      <c r="J12" s="19"/>
      <c r="K12" s="20"/>
    </row>
    <row r="13" spans="2:11" ht="15.75" thickTop="1">
      <c r="B13" s="30"/>
      <c r="C13" s="2" t="s">
        <v>18</v>
      </c>
      <c r="D13" s="48">
        <f>SUMPRODUCT($C$4:$C$11,D4:D11)</f>
        <v>52</v>
      </c>
      <c r="E13" s="48"/>
      <c r="F13" s="73">
        <f>SUMPRODUCT($C$4:$C$11,F4:F11)</f>
        <v>46</v>
      </c>
      <c r="G13" s="73"/>
      <c r="H13" s="85">
        <f>SUMPRODUCT($C$4:$C$11,H4:H11)</f>
        <v>43</v>
      </c>
      <c r="I13" s="85"/>
      <c r="J13" s="102" t="s">
        <v>32</v>
      </c>
      <c r="K13" s="99"/>
    </row>
    <row r="14" spans="2:11" ht="15">
      <c r="B14" s="30"/>
      <c r="C14" s="2" t="s">
        <v>43</v>
      </c>
      <c r="D14" s="49">
        <f>D13*20/(5*$C$12)</f>
        <v>9.904761904761905</v>
      </c>
      <c r="E14" s="50"/>
      <c r="F14" s="74">
        <f>F13*20/(5*$C$12)</f>
        <v>8.761904761904763</v>
      </c>
      <c r="G14" s="75"/>
      <c r="H14" s="86">
        <f>H13*20/(5*$C$12)</f>
        <v>8.19047619047619</v>
      </c>
      <c r="I14" s="87"/>
      <c r="J14" s="101">
        <v>0</v>
      </c>
      <c r="K14" s="101"/>
    </row>
    <row r="15" spans="2:11" ht="15">
      <c r="B15" s="30"/>
      <c r="C15" s="2"/>
      <c r="D15" s="2"/>
      <c r="E15" s="2"/>
      <c r="F15" s="2"/>
      <c r="G15" s="2"/>
      <c r="H15" s="2"/>
      <c r="I15" s="2"/>
      <c r="J15" s="2"/>
      <c r="K15" s="2"/>
    </row>
    <row r="16" ht="15">
      <c r="A16" s="107" t="s">
        <v>46</v>
      </c>
    </row>
  </sheetData>
  <sheetProtection/>
  <mergeCells count="5">
    <mergeCell ref="D2:E2"/>
    <mergeCell ref="F2:G2"/>
    <mergeCell ref="H2:I2"/>
    <mergeCell ref="J2:K2"/>
    <mergeCell ref="K4:K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2015-06-30T11:13:33Z</dcterms:modified>
  <cp:category/>
  <cp:version/>
  <cp:contentType/>
  <cp:contentStatus/>
</cp:coreProperties>
</file>