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490" windowHeight="6945" tabRatio="444"/>
  </bookViews>
  <sheets>
    <sheet name="Introduction " sheetId="29" r:id="rId1"/>
    <sheet name="PV1" sheetId="34" state="hidden" r:id="rId2"/>
    <sheet name="E&amp;R Solution logicielle" sheetId="9" r:id="rId3"/>
    <sheet name="E&amp;R Mise en Oeuvre" sheetId="30" r:id="rId4"/>
    <sheet name="Récapitulatif" sheetId="28" r:id="rId5"/>
    <sheet name="PV2" sheetId="32" state="hidden" r:id="rId6"/>
  </sheets>
  <externalReferences>
    <externalReference r:id="rId7"/>
    <externalReference r:id="rId8"/>
  </externalReferences>
  <definedNames>
    <definedName name="_DAT1" localSheetId="3">'[1]SAP Reference Users'!#REF!</definedName>
    <definedName name="_DAT1">'[1]SAP Reference Users'!#REF!</definedName>
    <definedName name="_DAT2" localSheetId="3">'[1]SAP Reference Users'!#REF!</definedName>
    <definedName name="_DAT2">'[1]SAP Reference Users'!#REF!</definedName>
    <definedName name="_DAT3" localSheetId="3">'[1]SAP Reference Users'!#REF!</definedName>
    <definedName name="_DAT3">'[1]SAP Reference Users'!#REF!</definedName>
    <definedName name="_DAT4" localSheetId="3">'[1]SAP Reference Users'!#REF!</definedName>
    <definedName name="_DAT4">'[1]SAP Reference Users'!#REF!</definedName>
    <definedName name="_DAT5" localSheetId="3">'[1]SAP Reference Users'!#REF!</definedName>
    <definedName name="_DAT5">'[1]SAP Reference Users'!#REF!</definedName>
    <definedName name="_DAT6" localSheetId="3">'[1]SAP Reference Users'!#REF!</definedName>
    <definedName name="_DAT6">'[1]SAP Reference Users'!#REF!</definedName>
    <definedName name="_DAT7" localSheetId="3">'[1]SAP Reference Users'!#REF!</definedName>
    <definedName name="_DAT7">'[1]SAP Reference Users'!#REF!</definedName>
    <definedName name="_DAT8" localSheetId="3">'[1]SAP Reference Users'!#REF!</definedName>
    <definedName name="_DAT8">'[1]SAP Reference Users'!#REF!</definedName>
    <definedName name="_DAT9" localSheetId="3">'[1]SAP Reference Users'!#REF!</definedName>
    <definedName name="_DAT9">'[1]SAP Reference Users'!#REF!</definedName>
    <definedName name="_xlnm._FilterDatabase" localSheetId="3" hidden="1">'E&amp;R Mise en Oeuvre'!$A$5:$AE$145</definedName>
    <definedName name="_xlnm._FilterDatabase" localSheetId="2" hidden="1">'E&amp;R Solution logicielle'!$A$5:$AF$358</definedName>
    <definedName name="_ftn1" localSheetId="2">'E&amp;R Solution logicielle'!$D$283</definedName>
    <definedName name="_ftnref1" localSheetId="2">'E&amp;R Solution logicielle'!$E$280</definedName>
    <definedName name="_Ref448185469" localSheetId="2">'E&amp;R Solution logicielle'!$E$280</definedName>
    <definedName name="_Toc50483587" localSheetId="3">#REF!</definedName>
    <definedName name="_Toc50483587">#REF!</definedName>
    <definedName name="_Toc50483596" localSheetId="3">#REF!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3">'[1]SAP Reference Users'!#REF!</definedName>
    <definedName name="TEST0">'[1]SAP Reference Users'!#REF!</definedName>
    <definedName name="TESTHKEY" localSheetId="3">'[1]SAP Reference Users'!#REF!</definedName>
    <definedName name="TESTHKEY">'[1]SAP Reference Users'!#REF!</definedName>
    <definedName name="TESTKEYS" localSheetId="3">'[1]SAP Reference Users'!#REF!</definedName>
    <definedName name="TESTKEYS">'[1]SAP Reference Users'!#REF!</definedName>
    <definedName name="TESTVKEY" localSheetId="3">'[1]SAP Reference Users'!#REF!</definedName>
    <definedName name="TESTVKEY">'[1]SAP Reference Users'!#REF!</definedName>
    <definedName name="_xlnm.Print_Area" localSheetId="3">'E&amp;R Mise en Oeuvre'!$A$2:$O$145</definedName>
    <definedName name="_xlnm.Print_Area" localSheetId="2">'E&amp;R Solution logicielle'!$B$2:$P$212</definedName>
  </definedNames>
  <calcPr calcId="145621"/>
  <pivotCaches>
    <pivotCache cacheId="0" r:id="rId9"/>
    <pivotCache cacheId="1" r:id="rId10"/>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58" i="9" l="1"/>
  <c r="A357"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4" i="9"/>
  <c r="A193"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8" i="9"/>
  <c r="A27" i="9"/>
  <c r="A26" i="9"/>
  <c r="A25" i="9"/>
  <c r="A24" i="9"/>
  <c r="A23" i="9"/>
  <c r="A22" i="9"/>
  <c r="A21" i="9"/>
  <c r="A20" i="9"/>
  <c r="A19" i="9"/>
  <c r="A18" i="9"/>
  <c r="A17" i="9"/>
  <c r="A16" i="9"/>
  <c r="A15" i="9"/>
  <c r="A14" i="9"/>
  <c r="A13" i="9"/>
  <c r="A12" i="9"/>
  <c r="A11" i="9"/>
  <c r="A10" i="9"/>
  <c r="A9" i="9"/>
  <c r="A8" i="9"/>
  <c r="A7" i="9"/>
  <c r="A6" i="9"/>
  <c r="D21" i="28" l="1"/>
  <c r="D20" i="28"/>
  <c r="D14" i="28"/>
  <c r="D13" i="28"/>
  <c r="B21" i="28"/>
  <c r="B20" i="28"/>
  <c r="B19" i="28"/>
  <c r="B18" i="28"/>
  <c r="B14" i="28"/>
  <c r="B13" i="28"/>
  <c r="B12" i="28"/>
  <c r="B11" i="28"/>
  <c r="E21" i="28"/>
  <c r="C21" i="28"/>
  <c r="E20" i="28"/>
  <c r="C20" i="28"/>
  <c r="E19" i="28"/>
  <c r="D19" i="28"/>
  <c r="C19" i="28"/>
  <c r="E18" i="28"/>
  <c r="D18" i="28"/>
  <c r="C18" i="28"/>
  <c r="E14" i="28"/>
  <c r="C14" i="28"/>
  <c r="E13" i="28"/>
  <c r="C13" i="28"/>
  <c r="E12" i="28"/>
  <c r="D12" i="28"/>
  <c r="C12" i="28"/>
  <c r="E11" i="28"/>
  <c r="D11" i="28"/>
  <c r="C11" i="28"/>
  <c r="B5" i="28"/>
  <c r="B4" i="28"/>
  <c r="F367" i="9"/>
  <c r="G367" i="9"/>
  <c r="G366" i="9"/>
  <c r="F366" i="9"/>
  <c r="G362" i="9"/>
  <c r="G361" i="9"/>
  <c r="F362" i="9"/>
  <c r="F361" i="9"/>
  <c r="E159" i="30"/>
  <c r="F159" i="30"/>
  <c r="E160" i="30"/>
  <c r="F160" i="30"/>
  <c r="E161" i="30"/>
  <c r="F161" i="30"/>
  <c r="E162" i="30"/>
  <c r="F162" i="30"/>
  <c r="F158" i="30"/>
  <c r="E158" i="30"/>
  <c r="E151" i="30"/>
  <c r="F151" i="30"/>
  <c r="E152" i="30"/>
  <c r="F152" i="30"/>
  <c r="E153" i="30"/>
  <c r="F153" i="30"/>
  <c r="E154" i="30"/>
  <c r="F154" i="30"/>
  <c r="F150" i="30"/>
  <c r="E150" i="30"/>
  <c r="G363" i="9" l="1"/>
  <c r="F368" i="9"/>
  <c r="F363" i="9"/>
  <c r="G368" i="9"/>
  <c r="F155" i="30"/>
  <c r="F163" i="30"/>
  <c r="E155" i="30"/>
  <c r="E163" i="30"/>
</calcChain>
</file>

<file path=xl/sharedStrings.xml><?xml version="1.0" encoding="utf-8"?>
<sst xmlns="http://schemas.openxmlformats.org/spreadsheetml/2006/main" count="5543" uniqueCount="1323">
  <si>
    <t>Cadre de référence documentaire
des espaces numériques de travail (ENT)</t>
  </si>
  <si>
    <t>1 - Objet du document</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</si>
  <si>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</si>
  <si>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</si>
  <si>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</si>
  <si>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Exigences et recommandations de la solution logicielle</t>
  </si>
  <si>
    <t>Référence</t>
  </si>
  <si>
    <t>N°de version SDET</t>
  </si>
  <si>
    <t xml:space="preserve">Services </t>
  </si>
  <si>
    <t>Référence documentaire</t>
  </si>
  <si>
    <t>Types d'évaluation recommandés</t>
  </si>
  <si>
    <t>Moyens  d'évaluation recommandés</t>
  </si>
  <si>
    <t>Commentaires</t>
  </si>
  <si>
    <t>Evaluation de la conformité</t>
  </si>
  <si>
    <t>Fonction / Thèmes</t>
  </si>
  <si>
    <t>Fonctionnalités  / Règles de gestion</t>
  </si>
  <si>
    <t>1 er Degré</t>
  </si>
  <si>
    <t>2 nd Degré</t>
  </si>
  <si>
    <t>Service</t>
  </si>
  <si>
    <t>Socle ou Utilisateur</t>
  </si>
  <si>
    <t>Document</t>
  </si>
  <si>
    <t>Chap.</t>
  </si>
  <si>
    <t>Vérification en ligne</t>
  </si>
  <si>
    <t>Contrôle documentaire</t>
  </si>
  <si>
    <t>Test technique</t>
  </si>
  <si>
    <t>Date 
évaluation</t>
  </si>
  <si>
    <t>Résultat</t>
  </si>
  <si>
    <t>Commentaires / Justification</t>
  </si>
  <si>
    <t>SOC-INT-IED-01</t>
  </si>
  <si>
    <t>V6.0</t>
  </si>
  <si>
    <t>Interopérabilité</t>
  </si>
  <si>
    <t>E</t>
  </si>
  <si>
    <t>Import / export de données</t>
  </si>
  <si>
    <t>Socle</t>
  </si>
  <si>
    <t>Document principal</t>
  </si>
  <si>
    <t>10.2.1</t>
  </si>
  <si>
    <t>Sans réponse</t>
  </si>
  <si>
    <t>SOC-INT-IED-02</t>
  </si>
  <si>
    <t>Applicatif</t>
  </si>
  <si>
    <t>SOC-INT-IED-03</t>
  </si>
  <si>
    <t>R</t>
  </si>
  <si>
    <t>SOC-INT-ASE-01</t>
  </si>
  <si>
    <t>Appel de services externes</t>
  </si>
  <si>
    <t>SOC-INT-ASE-02</t>
  </si>
  <si>
    <t>SOC-INT-ASE-03</t>
  </si>
  <si>
    <t>Sécurité</t>
  </si>
  <si>
    <t>SOC-INT-ASE-04</t>
  </si>
  <si>
    <t>SOC-INT-PSE-01</t>
  </si>
  <si>
    <t>Présentation de services vers l’extérieur</t>
  </si>
  <si>
    <t>SOC-INT-PSE-02</t>
  </si>
  <si>
    <t>SOC-INT-PSE-03</t>
  </si>
  <si>
    <t>SOC-SEC-01</t>
  </si>
  <si>
    <t>Sécurité référentiel</t>
  </si>
  <si>
    <t xml:space="preserve">Services Sécurité </t>
  </si>
  <si>
    <t>10.2.2</t>
  </si>
  <si>
    <t>SOC-SEC-02</t>
  </si>
  <si>
    <t>SOC-SEC-IAU-01</t>
  </si>
  <si>
    <t>Identifiant</t>
  </si>
  <si>
    <t xml:space="preserve">Identification et authentification </t>
  </si>
  <si>
    <t>SOC-SEC-IAU-02</t>
  </si>
  <si>
    <t>SOC-SEC-IAU-03</t>
  </si>
  <si>
    <t>Moyen d’authentification</t>
  </si>
  <si>
    <t>SOC-SEC-IAU-04</t>
  </si>
  <si>
    <t>Session utilisateur</t>
  </si>
  <si>
    <t>SOC-SEC-IAU-05</t>
  </si>
  <si>
    <t>SOC-SEC-IAU-06</t>
  </si>
  <si>
    <t>Authentification</t>
  </si>
  <si>
    <t>SOC-SEC-IAU-07</t>
  </si>
  <si>
    <t>SOC-SEC-IAU-08</t>
  </si>
  <si>
    <t>SOC-SEC-IAU-09</t>
  </si>
  <si>
    <t>SOC-SEC-IAU-10</t>
  </si>
  <si>
    <t>SOC-SEC-IAU-11</t>
  </si>
  <si>
    <t>SOC-SEC-IAU-12</t>
  </si>
  <si>
    <t>SOC-SEC-IAU-13</t>
  </si>
  <si>
    <t>Gestion du cycle de vie des identités</t>
  </si>
  <si>
    <t>SOC-SEC-IAU-14</t>
  </si>
  <si>
    <t>Gestion du cycle de vie des moyens d’authentification</t>
  </si>
  <si>
    <t>SOC-SEC-AUT-01</t>
  </si>
  <si>
    <t>Sécurité autorisation</t>
  </si>
  <si>
    <t>Autorisation</t>
  </si>
  <si>
    <t>SOC-SEC-AUT-02</t>
  </si>
  <si>
    <t>SOC-SEC-AUT-03</t>
  </si>
  <si>
    <t>Sécurité gestion cycle de vie des autorisations</t>
  </si>
  <si>
    <t>SOC-SEC-PII-01</t>
  </si>
  <si>
    <t>Propagation des informations d’identité</t>
  </si>
  <si>
    <t>SOC-SEC-PII-02</t>
  </si>
  <si>
    <t>SOC-SEC-PII-03</t>
  </si>
  <si>
    <t>SOC-SEC-PII-04</t>
  </si>
  <si>
    <t>SOC-SEC-PII-05</t>
  </si>
  <si>
    <t>SOC-SEC-PII-06</t>
  </si>
  <si>
    <t>Sécurité confidentialité et intégrité échanges</t>
  </si>
  <si>
    <t>SOC-SEC-PII-07</t>
  </si>
  <si>
    <t>SOC-SEC-APS-01</t>
  </si>
  <si>
    <t xml:space="preserve">Application de la politique de sécurité </t>
  </si>
  <si>
    <t>SOC-SEC-APS-02</t>
  </si>
  <si>
    <t>SOC-SEC-APS-03</t>
  </si>
  <si>
    <t>Sécurité traçabilité</t>
  </si>
  <si>
    <t>SOC-SEC-APS-04</t>
  </si>
  <si>
    <t>SOC-SEC-DVS-01</t>
  </si>
  <si>
    <t xml:space="preserve">Détection et prévention des violations de sécurité </t>
  </si>
  <si>
    <t>SOC-POR-PRE-01</t>
  </si>
  <si>
    <t>Présentation</t>
  </si>
  <si>
    <t xml:space="preserve">Présentation </t>
  </si>
  <si>
    <t>10.2.3</t>
  </si>
  <si>
    <t>SOC-POR-PRE-02</t>
  </si>
  <si>
    <t>SOC-POR-PRE-03</t>
  </si>
  <si>
    <t>SOC-POR-PPO-01</t>
  </si>
  <si>
    <t>Personnalisation du portail</t>
  </si>
  <si>
    <t xml:space="preserve">Personnalisation du portail </t>
  </si>
  <si>
    <t>SOC-POR-PPO-02</t>
  </si>
  <si>
    <t>F</t>
  </si>
  <si>
    <t>SOC-POR-PPO-03</t>
  </si>
  <si>
    <t>SOC-POR-PPO-04</t>
  </si>
  <si>
    <t>SOC-POR-PPO-05</t>
  </si>
  <si>
    <t>Personnalisation du portail (vue école/établissement)</t>
  </si>
  <si>
    <t>SOC-POR-PPO-06</t>
  </si>
  <si>
    <t>Personnalisation du portail (vue groupe)</t>
  </si>
  <si>
    <t>SOC-POR-PPO-07</t>
  </si>
  <si>
    <t>Personnalisation du portail (vue usager)</t>
  </si>
  <si>
    <t>SOC-POR-PPO-08</t>
  </si>
  <si>
    <t>Juridique</t>
  </si>
  <si>
    <t>SOC-POR-GMC-01</t>
  </si>
  <si>
    <t>Gestion multicanal</t>
  </si>
  <si>
    <t xml:space="preserve">Gestion multicanal </t>
  </si>
  <si>
    <t>SOC-POR-GMC-02</t>
  </si>
  <si>
    <t>SOC-POR-MDR-01</t>
  </si>
  <si>
    <t>Moteurs de recherche</t>
  </si>
  <si>
    <t xml:space="preserve">Moteurs de recherche </t>
  </si>
  <si>
    <t>SOC-POR-MDR-02</t>
  </si>
  <si>
    <t>SOC-POR-MDR-03</t>
  </si>
  <si>
    <t>SOC-POR-MDR-04</t>
  </si>
  <si>
    <t>SOC-POR-MDR-05</t>
  </si>
  <si>
    <t>SOC-POR-MDR-06</t>
  </si>
  <si>
    <t>SOC-POR-MDR-07</t>
  </si>
  <si>
    <t>SOC-SUP-HEB-01</t>
  </si>
  <si>
    <t>Sécurité protection des données</t>
  </si>
  <si>
    <t>Hébergement</t>
  </si>
  <si>
    <t>10.2.4</t>
  </si>
  <si>
    <t>SOC-SUP-HEB-02</t>
  </si>
  <si>
    <t>Sécurité antivirus</t>
  </si>
  <si>
    <t>SOC-SUP-HEB-03</t>
  </si>
  <si>
    <t>Réversibilité</t>
  </si>
  <si>
    <t>SOC-SUP-HEB-04</t>
  </si>
  <si>
    <t>Maintien en condition opérationnelle</t>
  </si>
  <si>
    <t>SOC-SUP-EXP-01</t>
  </si>
  <si>
    <t>Journalisation</t>
  </si>
  <si>
    <t>Exploitation</t>
  </si>
  <si>
    <t>SOC-SUP-EXP-02</t>
  </si>
  <si>
    <t>SOC-SUP-EXP-03</t>
  </si>
  <si>
    <t>Conservation des données</t>
  </si>
  <si>
    <t>SOC-SUP-EXP-04</t>
  </si>
  <si>
    <t>Sauvegarde</t>
  </si>
  <si>
    <t>SOC-SUP-EXP-05</t>
  </si>
  <si>
    <t>Archivage</t>
  </si>
  <si>
    <t>SOC-SUP-ABO-01</t>
  </si>
  <si>
    <t>Suppression des données</t>
  </si>
  <si>
    <t xml:space="preserve">Administration et back-office </t>
  </si>
  <si>
    <t>SOC-SUP-ABO-02</t>
  </si>
  <si>
    <t>Administration des accès</t>
  </si>
  <si>
    <t>SOC-SUP-ABO-03</t>
  </si>
  <si>
    <t>SOC-SUP-ABO-04</t>
  </si>
  <si>
    <t>Délégation de l’administration</t>
  </si>
  <si>
    <t>SOC-SUP-ASU-01</t>
  </si>
  <si>
    <t>Collecte incidents</t>
  </si>
  <si>
    <t xml:space="preserve">Assistance utilisateur </t>
  </si>
  <si>
    <t>SOC-SUP-ASU-02</t>
  </si>
  <si>
    <t>SOC-SUP-ASU-03</t>
  </si>
  <si>
    <t xml:space="preserve">Outils </t>
  </si>
  <si>
    <t>SOC-SUP-ASU-04</t>
  </si>
  <si>
    <t>Visibilité des tickets d’incidents</t>
  </si>
  <si>
    <t>UTI-CCO-CEL</t>
  </si>
  <si>
    <t>Courrier électronique</t>
  </si>
  <si>
    <t xml:space="preserve">Courrier électronique </t>
  </si>
  <si>
    <t>Utilisateur</t>
  </si>
  <si>
    <t>10.4.1</t>
  </si>
  <si>
    <t>UTI-CCO-EEC</t>
  </si>
  <si>
    <t>Espaces d’échanges et de collaboration</t>
  </si>
  <si>
    <t xml:space="preserve">Espaces d’échanges et de collaboration </t>
  </si>
  <si>
    <t>UTI-CCO-MIN</t>
  </si>
  <si>
    <t>Messagerie instantanée</t>
  </si>
  <si>
    <t xml:space="preserve">Messagerie instantanée </t>
  </si>
  <si>
    <t>UTI-CCO-AIN</t>
  </si>
  <si>
    <t>Affichage d’informations</t>
  </si>
  <si>
    <t xml:space="preserve">Affichage d’informations </t>
  </si>
  <si>
    <t>UTI-CCO-PWE</t>
  </si>
  <si>
    <t>Publication Web</t>
  </si>
  <si>
    <t xml:space="preserve">Publication Web </t>
  </si>
  <si>
    <t>UTI-CCO-CAV</t>
  </si>
  <si>
    <t>Conférence audio et vidéo</t>
  </si>
  <si>
    <t>UTI-CCO-CEL-01</t>
  </si>
  <si>
    <t>Accès aux boîtes</t>
  </si>
  <si>
    <t>UTI-CCO-CEL-02</t>
  </si>
  <si>
    <t>UTI-CCO-CEL-03</t>
  </si>
  <si>
    <t xml:space="preserve">Accès aux boîtes </t>
  </si>
  <si>
    <t>UTI-CCO-CEL-04</t>
  </si>
  <si>
    <t>Transfert automatique</t>
  </si>
  <si>
    <t>UTI-CCO-CEL-05</t>
  </si>
  <si>
    <t xml:space="preserve">Protection des mineurs </t>
  </si>
  <si>
    <t>UTI-CCO-CEL-06</t>
  </si>
  <si>
    <t>Protection des mineurs</t>
  </si>
  <si>
    <t>UTI-CCO-CEL-07</t>
  </si>
  <si>
    <t>Éditeur de la messagerie</t>
  </si>
  <si>
    <t>UTI-CCO-CEL-08</t>
  </si>
  <si>
    <t>Envoi et réception</t>
  </si>
  <si>
    <t>UTI-CCO-CEL-09</t>
  </si>
  <si>
    <t>UTI-CCO-CEL-10</t>
  </si>
  <si>
    <t>UTI-CCO-CEL-11</t>
  </si>
  <si>
    <t>Gestion de dossiers dans la messagerie</t>
  </si>
  <si>
    <t>UTI-CCO-CEL-12</t>
  </si>
  <si>
    <t>UTI-CCO-CEL-13</t>
  </si>
  <si>
    <t>Gestionnaire d’absence</t>
  </si>
  <si>
    <t>UTI-CCO-CEL-14</t>
  </si>
  <si>
    <t>UTI-CCO-CEL-15</t>
  </si>
  <si>
    <t>Gestion par lot</t>
  </si>
  <si>
    <t>UTI-CCO-CEL-16</t>
  </si>
  <si>
    <t>Alias</t>
  </si>
  <si>
    <t>UTI-CCO-EEC-01</t>
  </si>
  <si>
    <t xml:space="preserve">Gestion des espaces de discussion </t>
  </si>
  <si>
    <t>UTI-CCO-EEC-02</t>
  </si>
  <si>
    <t>Outil de recherche Annuaire</t>
  </si>
  <si>
    <t>UTI-CCO-EEC-03</t>
  </si>
  <si>
    <t>Accès aux espaces de discussion</t>
  </si>
  <si>
    <t>UTI-CCO-EEC-04</t>
  </si>
  <si>
    <t>UTI-CCO-EEC-05</t>
  </si>
  <si>
    <t>Règles d’abonnement à un espace de discussion</t>
  </si>
  <si>
    <t>UTI-CCO-EEC-06</t>
  </si>
  <si>
    <t>UTI-CCO-EEC-07</t>
  </si>
  <si>
    <t>Éditeur de l’espace de discussion</t>
  </si>
  <si>
    <t>UTI-CCO-EEC-08</t>
  </si>
  <si>
    <t>Archivage et règles d’anonymisation</t>
  </si>
  <si>
    <t>UTI-CCO-EEC-09</t>
  </si>
  <si>
    <t>UTI-CCO-EEC-10</t>
  </si>
  <si>
    <t>UTI-CCO-EEC-11</t>
  </si>
  <si>
    <t xml:space="preserve">Notification </t>
  </si>
  <si>
    <t>UTI-CCO-EEC-12</t>
  </si>
  <si>
    <t>Modération</t>
  </si>
  <si>
    <t>UTI-CCO-EEC-13</t>
  </si>
  <si>
    <t>Liste de diffusion</t>
  </si>
  <si>
    <t>UTI-CCO-EEC-14</t>
  </si>
  <si>
    <t>UTI-CCO-MIN-01</t>
  </si>
  <si>
    <t>Accès au service dans l’ENT</t>
  </si>
  <si>
    <t>UTI-CCO-MIN-02</t>
  </si>
  <si>
    <t>Gestion des espaces d’échanges</t>
  </si>
  <si>
    <t>UTI-CCO-MIN-03</t>
  </si>
  <si>
    <t>Message privé</t>
  </si>
  <si>
    <t>UTI-CCO-MIN-04</t>
  </si>
  <si>
    <t>Gestion de statuts</t>
  </si>
  <si>
    <t>UTI-CCO-MIN-05</t>
  </si>
  <si>
    <t>UTI-CCO-MIN-06</t>
  </si>
  <si>
    <t>UTI-CCO-AIN-01</t>
  </si>
  <si>
    <t xml:space="preserve">Gestion d’alertes et de l’affichage interne </t>
  </si>
  <si>
    <t>UTI-CCO-AIN-02</t>
  </si>
  <si>
    <t>Durée de visibilité</t>
  </si>
  <si>
    <t>UTI-CCO-AIN-03</t>
  </si>
  <si>
    <t>Gestion de l’affichage interne</t>
  </si>
  <si>
    <t>UTI-CCO-AIN-04</t>
  </si>
  <si>
    <t>Règles de publication</t>
  </si>
  <si>
    <t>UTI-CCO-PWE-01</t>
  </si>
  <si>
    <t>Accès au service</t>
  </si>
  <si>
    <t>UTI-CCO-PWE-02</t>
  </si>
  <si>
    <t>Gestion des règles de publication</t>
  </si>
  <si>
    <t>UTI-CCO-PWE-03</t>
  </si>
  <si>
    <t>UTI-CCO-PWE-04</t>
  </si>
  <si>
    <t>Validation</t>
  </si>
  <si>
    <t>UTI-CCO-CAV-01</t>
  </si>
  <si>
    <t>UTI-CCO-CAV-02</t>
  </si>
  <si>
    <t>UTI-CCO-CAV-03</t>
  </si>
  <si>
    <t>Gestion des participants</t>
  </si>
  <si>
    <t xml:space="preserve">Conférence audio et vidéo </t>
  </si>
  <si>
    <t>UTI-CCO-CAV-04</t>
  </si>
  <si>
    <t>UTI-CCO-CAV-05</t>
  </si>
  <si>
    <t>(N/A)</t>
  </si>
  <si>
    <t>UTI-IDO-CAD</t>
  </si>
  <si>
    <t>Carnet d’adresses</t>
  </si>
  <si>
    <t>Carnet d'adresses</t>
  </si>
  <si>
    <t>10.4.2</t>
  </si>
  <si>
    <t>UTI-IDO-AGE</t>
  </si>
  <si>
    <t>Service d’agendas</t>
  </si>
  <si>
    <t>Service d'agendas</t>
  </si>
  <si>
    <t>UTI-IDO-PBL</t>
  </si>
  <si>
    <t>Pages blanches</t>
  </si>
  <si>
    <t>UTI-IDO-REC</t>
  </si>
  <si>
    <t>Service de recherche</t>
  </si>
  <si>
    <t>UTI-IDO-GSI</t>
  </si>
  <si>
    <t>Gestion des signets</t>
  </si>
  <si>
    <t>UTI-IDO-ARP</t>
  </si>
  <si>
    <t>Accès aux ressources pédagogiques éditoriales</t>
  </si>
  <si>
    <t>UTI-IDO-GDO</t>
  </si>
  <si>
    <t>Gestion des activités documentaires</t>
  </si>
  <si>
    <t>UTI-IDO-CAD-01</t>
  </si>
  <si>
    <t>UTI-IDO-CAD-02</t>
  </si>
  <si>
    <t>Contenu</t>
  </si>
  <si>
    <t>UTI-IDO-CAD-03</t>
  </si>
  <si>
    <t>Import / export</t>
  </si>
  <si>
    <t>UTI-IDO-CAD-04</t>
  </si>
  <si>
    <t>UTI-IDO-CAD-05</t>
  </si>
  <si>
    <t>UTI-IDO-CAD-06</t>
  </si>
  <si>
    <t>Partage</t>
  </si>
  <si>
    <t>10.4.3</t>
  </si>
  <si>
    <t>UTI-IDO-AGE-01</t>
  </si>
  <si>
    <t>UTI-IDO-AGE-02</t>
  </si>
  <si>
    <t>UTI-IDO-AGE-03</t>
  </si>
  <si>
    <t>Synchronisation d’agendas</t>
  </si>
  <si>
    <t>UTI-IDO-AGE-04</t>
  </si>
  <si>
    <t>UTI-IDO-AGE-05</t>
  </si>
  <si>
    <t>Délégation</t>
  </si>
  <si>
    <t>UTI-IDO-AGE-06</t>
  </si>
  <si>
    <t>Gestion</t>
  </si>
  <si>
    <t>UTI-IDO-AGE-07</t>
  </si>
  <si>
    <t>Gestion des événements</t>
  </si>
  <si>
    <t>UTI-IDO-AGE-08</t>
  </si>
  <si>
    <t>UTI-IDO-AGE-09</t>
  </si>
  <si>
    <t>UTI-IDO-PBL-01</t>
  </si>
  <si>
    <t>Consultation annuaires</t>
  </si>
  <si>
    <t>UTI-IDO-PBL-02</t>
  </si>
  <si>
    <t>Gestion de la sécurité d’accès aux informations</t>
  </si>
  <si>
    <t>UTI-IDO-PBL-03</t>
  </si>
  <si>
    <t>UTI-IDO-PBL-04</t>
  </si>
  <si>
    <t>UTI-IDO-PBL-05</t>
  </si>
  <si>
    <t>Transfert dans le carnet d’adresses personnel</t>
  </si>
  <si>
    <t>UTI-IDO-PBL-06</t>
  </si>
  <si>
    <t>Recherche dans l’annuaire</t>
  </si>
  <si>
    <t>UTI-IDO-REC-01</t>
  </si>
  <si>
    <t>Périmètre du service de recherche</t>
  </si>
  <si>
    <t>UTI-IDO-REC-02</t>
  </si>
  <si>
    <t>UTI-IDO-REC-03</t>
  </si>
  <si>
    <t>Outil de recherche</t>
  </si>
  <si>
    <t>UTI-IDO-REC-04</t>
  </si>
  <si>
    <t>UTI-IDO-REC-05</t>
  </si>
  <si>
    <t>Critères de recherche</t>
  </si>
  <si>
    <t>UTI-IDO-REC-06</t>
  </si>
  <si>
    <t xml:space="preserve">Éditeur du moteur de recherche </t>
  </si>
  <si>
    <t>UTI-IDO-GSI-01</t>
  </si>
  <si>
    <t>UTI-IDO-GSI-02</t>
  </si>
  <si>
    <t>UTI-IDO-ARP-01</t>
  </si>
  <si>
    <t>Règle d’accès</t>
  </si>
  <si>
    <t xml:space="preserve">Accès aux ressources pédagogiques éditoriales </t>
  </si>
  <si>
    <t>UTI-IDO-ARP-02</t>
  </si>
  <si>
    <t>Organisation des points d’accès aux ressources</t>
  </si>
  <si>
    <t>UTI-IDO-ARP-03</t>
  </si>
  <si>
    <t>UTI-IDO-GDO-01</t>
  </si>
  <si>
    <t xml:space="preserve">Périmètre du service </t>
  </si>
  <si>
    <t>UTI-IDO-GDO-02</t>
  </si>
  <si>
    <t>Publication documentaire</t>
  </si>
  <si>
    <t>UTI-IDO-GDO-03</t>
  </si>
  <si>
    <t>Interrogation des bases de données des ressources numériques pour l'École</t>
  </si>
  <si>
    <t>UTI-IDO-GDO-04</t>
  </si>
  <si>
    <t>UTI-IDO-GDO-05</t>
  </si>
  <si>
    <t>Réservation de ressources numériques pour l'École et gestion des comptes lecteurs</t>
  </si>
  <si>
    <t>UTI-AVE-CDT</t>
  </si>
  <si>
    <t>Cahier de textes / cahier journal</t>
  </si>
  <si>
    <t>Cahier de texte / cahier journal</t>
  </si>
  <si>
    <t>UTI-AVE-SIE</t>
  </si>
  <si>
    <t>Suivi individuel des élèves</t>
  </si>
  <si>
    <t>UTI-AVE-EDT</t>
  </si>
  <si>
    <t>Emploi du temps</t>
  </si>
  <si>
    <t>Affichage de l'emploi du temps</t>
  </si>
  <si>
    <t>UTI-AVE-CLI</t>
  </si>
  <si>
    <t>Cahier de laison / de correspondance</t>
  </si>
  <si>
    <t>Cahier de liaison / de correspondance</t>
  </si>
  <si>
    <t>UTI-AVE-CDT-01</t>
  </si>
  <si>
    <t>Périmètre du service</t>
  </si>
  <si>
    <t>UTI-AVE-CDT-02</t>
  </si>
  <si>
    <t>UTI-AVE-CDT-03</t>
  </si>
  <si>
    <t>UTI-AVE-CDT-04</t>
  </si>
  <si>
    <t>Contenu du service</t>
  </si>
  <si>
    <t>UTI-AVE-CDT-05</t>
  </si>
  <si>
    <t>UTI-AVE-CDT-06</t>
  </si>
  <si>
    <t>UTI-AVE-CDT-07</t>
  </si>
  <si>
    <t>UTI-AVE-CDT-08</t>
  </si>
  <si>
    <t>Archivage des informations</t>
  </si>
  <si>
    <t>UTI-AVE-CDT-09</t>
  </si>
  <si>
    <t>UTI-AVE-CDT-10</t>
  </si>
  <si>
    <t>UTI-AVE-CDT-11</t>
  </si>
  <si>
    <t xml:space="preserve">Gestion des accès </t>
  </si>
  <si>
    <t>UTI-AVE-CDT-12</t>
  </si>
  <si>
    <t>Gestion des accès</t>
  </si>
  <si>
    <t>UTI-AVE-CDT-13</t>
  </si>
  <si>
    <t>UTI-AVE-SIE-01</t>
  </si>
  <si>
    <t>Gestion des notes</t>
  </si>
  <si>
    <t>UTI-AVE-SIE-02</t>
  </si>
  <si>
    <t>Suivi des compétences</t>
  </si>
  <si>
    <t>UTI-AVE-SIE-03</t>
  </si>
  <si>
    <t>Gestion des absences</t>
  </si>
  <si>
    <t>UTI-AVE-SIE-04</t>
  </si>
  <si>
    <t>UTI-AVE-SIE-05</t>
  </si>
  <si>
    <t>UTI-AVE-EDT-01</t>
  </si>
  <si>
    <t>UTI-AVE-EDT-02</t>
  </si>
  <si>
    <t>Filtres</t>
  </si>
  <si>
    <t>UTI-AVE-EDT-03</t>
  </si>
  <si>
    <t>UTI-AVE-EDT-04</t>
  </si>
  <si>
    <t>Informations complémentaires</t>
  </si>
  <si>
    <t>UTI-AVE-EDT-05</t>
  </si>
  <si>
    <t>UTI-AVE-CLI-01</t>
  </si>
  <si>
    <t>UTI-AVE-CLI-02</t>
  </si>
  <si>
    <t>Notifications</t>
  </si>
  <si>
    <t>UTI-PPE-OAV</t>
  </si>
  <si>
    <t>Outils audio et vidéo</t>
  </si>
  <si>
    <t>10.4.4</t>
  </si>
  <si>
    <t>UTI-PPE-MUL</t>
  </si>
  <si>
    <t>Outils de création de contenus multimédias</t>
  </si>
  <si>
    <t>Outils de création de contenus</t>
  </si>
  <si>
    <t>UTI-PPE-BUR</t>
  </si>
  <si>
    <t>Outils bureautiques</t>
  </si>
  <si>
    <t>UTI-PPE-CGP</t>
  </si>
  <si>
    <t>Construction et gestion de parcours pédagogiques</t>
  </si>
  <si>
    <t>UTI-PPE-OAV-01</t>
  </si>
  <si>
    <t>Lecteur audio / vidéo</t>
  </si>
  <si>
    <t>UTI-PPE-OAV-02</t>
  </si>
  <si>
    <t>Enregistrement audio / vidéo</t>
  </si>
  <si>
    <t>UTI-PPE-OAV-03</t>
  </si>
  <si>
    <t>UTI-PPE-OAV-04</t>
  </si>
  <si>
    <t>Enrichissement</t>
  </si>
  <si>
    <t>UTI-PPE-OAV-05</t>
  </si>
  <si>
    <t>Structuration du contenu</t>
  </si>
  <si>
    <t>UTI-PPE-MUL-01</t>
  </si>
  <si>
    <t>UTI-PPE-MUL-02</t>
  </si>
  <si>
    <t>Génération des contenus dans différents formats</t>
  </si>
  <si>
    <t>UTI-PPE-MUL-03</t>
  </si>
  <si>
    <t>Création de ressources pédagogiques</t>
  </si>
  <si>
    <t>UTI-PPE-BUR-01</t>
  </si>
  <si>
    <t xml:space="preserve">Visionneuses </t>
  </si>
  <si>
    <t>UTI-PPE-BUR-02</t>
  </si>
  <si>
    <t>Production</t>
  </si>
  <si>
    <t>V6.1</t>
  </si>
  <si>
    <t>10.4.5</t>
  </si>
  <si>
    <t>UTI-PPE-BUR-03</t>
  </si>
  <si>
    <t>UTI-PPE-BUR-04</t>
  </si>
  <si>
    <t>Éditeur scientifique</t>
  </si>
  <si>
    <t>UTI-PPE-CGP-01</t>
  </si>
  <si>
    <t>UTI-PPE-CGP-02</t>
  </si>
  <si>
    <t>Structuration</t>
  </si>
  <si>
    <t>UTI-PPE-CGP-03</t>
  </si>
  <si>
    <t>Séquençage</t>
  </si>
  <si>
    <t>UTI-PPE-CGP-04</t>
  </si>
  <si>
    <t>Animation</t>
  </si>
  <si>
    <t>UTI-PPE-CGP-05</t>
  </si>
  <si>
    <t>Suivi du parcours</t>
  </si>
  <si>
    <t>UTI-PPE-CGP-06</t>
  </si>
  <si>
    <t>Affectation d’un parcours à un apprenant</t>
  </si>
  <si>
    <t>UTI-PPE-CGP-07</t>
  </si>
  <si>
    <t>Restitution</t>
  </si>
  <si>
    <t>UTI-UTL-GRP</t>
  </si>
  <si>
    <t>Gestion de groupes d'usager</t>
  </si>
  <si>
    <t>Gestion de groupes d'usagers</t>
  </si>
  <si>
    <t>UTI-UTL-ESF</t>
  </si>
  <si>
    <t>Espace de stockage et de partage de fichiers</t>
  </si>
  <si>
    <t>UTI-UTL-PER</t>
  </si>
  <si>
    <t>Personnalisation de l’environnement utilisateur</t>
  </si>
  <si>
    <t>UTI-UTL-NOT-01</t>
  </si>
  <si>
    <t>Service de notification</t>
  </si>
  <si>
    <t>UTI-UTL-RES</t>
  </si>
  <si>
    <t>Réservation de salles et matériels</t>
  </si>
  <si>
    <t>UTI-UTL-AID</t>
  </si>
  <si>
    <t>Aide</t>
  </si>
  <si>
    <t>UTI-UTL-GRP-01</t>
  </si>
  <si>
    <t>Création des groupes</t>
  </si>
  <si>
    <t>UTI-UTL-GRP-02</t>
  </si>
  <si>
    <t>UTI-UTL-GRP-03</t>
  </si>
  <si>
    <t xml:space="preserve">Gestion par l’administrateur </t>
  </si>
  <si>
    <t>10.4.6</t>
  </si>
  <si>
    <t>UTI-UTL-GRP-04</t>
  </si>
  <si>
    <t>Gestion par l’administrateur</t>
  </si>
  <si>
    <t>UTI-UTL-GRP-05</t>
  </si>
  <si>
    <t>UTI-UTL-ESF-01</t>
  </si>
  <si>
    <t xml:space="preserve">Organisation de l’espace de stockage </t>
  </si>
  <si>
    <t>Espace de stockage et de partage des fichiers</t>
  </si>
  <si>
    <t>UTI-UTL-ESF-02</t>
  </si>
  <si>
    <t>UTI-UTL-ESF-03</t>
  </si>
  <si>
    <t>UTI-UTL-ESF-04</t>
  </si>
  <si>
    <t>UTI-UTL-ESF-05</t>
  </si>
  <si>
    <t>UTI-UTL-ESF-06</t>
  </si>
  <si>
    <t xml:space="preserve">Partage </t>
  </si>
  <si>
    <t>UTI-UTL-ESF-07</t>
  </si>
  <si>
    <t>Gestion du volume de stockage</t>
  </si>
  <si>
    <t>UTI-UTL-ESF-08</t>
  </si>
  <si>
    <t>UTI-UTL-ESF-09</t>
  </si>
  <si>
    <t xml:space="preserve">Antivirus </t>
  </si>
  <si>
    <t>UTI-UTL-PER-01</t>
  </si>
  <si>
    <t>Personnalisation vue groupe</t>
  </si>
  <si>
    <t xml:space="preserve">Personnalisation de l'environnement utilisateur </t>
  </si>
  <si>
    <t>UTI-UTL-PER-02</t>
  </si>
  <si>
    <t>Personnalisation vue usager</t>
  </si>
  <si>
    <t xml:space="preserve">Accès au service </t>
  </si>
  <si>
    <t>Notification</t>
  </si>
  <si>
    <t>UTI-UTL-RES-01</t>
  </si>
  <si>
    <t xml:space="preserve">Création des éléments réservables </t>
  </si>
  <si>
    <t>UTI-UTL-RES-02</t>
  </si>
  <si>
    <t>Visualisation des réservations</t>
  </si>
  <si>
    <t>UTI-UTL-AID-01</t>
  </si>
  <si>
    <t>Outils d’aide</t>
  </si>
  <si>
    <t>UTI-UTL-AID-02</t>
  </si>
  <si>
    <t>Exigences</t>
  </si>
  <si>
    <t>1D</t>
  </si>
  <si>
    <t>2D</t>
  </si>
  <si>
    <t>Total</t>
  </si>
  <si>
    <t>Recommandations</t>
  </si>
  <si>
    <t>Exigences et recommandations de mise en œuvre</t>
  </si>
  <si>
    <t>AAS-FED-01</t>
  </si>
  <si>
    <t>Fédération d’identités</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</si>
  <si>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</si>
  <si>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t>Authentification – Autorisation – SSO</t>
  </si>
  <si>
    <t>Annexe opérationelle</t>
  </si>
  <si>
    <t>2.2</t>
  </si>
  <si>
    <t>AAS-FED-02</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</si>
  <si>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</si>
  <si>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t>AAS-FED-03</t>
  </si>
  <si>
    <t>AAS-FED-04</t>
  </si>
  <si>
    <r>
      <t xml:space="preserve">Les engagements suivants </t>
    </r>
    <r>
      <rPr>
        <b/>
        <sz val="10"/>
        <color theme="1"/>
        <rFont val="Arial Narrow"/>
        <family val="2"/>
      </rPr>
      <t>PEUVENT</t>
    </r>
    <r>
      <rPr>
        <sz val="10"/>
        <color theme="1"/>
        <rFont val="Arial Narrow"/>
        <family val="2"/>
      </rPr>
      <t xml:space="preserve"> être définis pour les fournisseurs d’identité :
- définition, mise à jour et respect des données partagées ;
- définition le cas échéant d’une notion d’identifiant unique sur le périmètre de la fédération et de sa forme ;
- journalisation des usages du service d’identification / authentification.
</t>
    </r>
  </si>
  <si>
    <t>AAS-FED-05</t>
  </si>
  <si>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</si>
  <si>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AAS-FED-06</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</si>
  <si>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</si>
  <si>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AAS-FED-07</t>
  </si>
  <si>
    <r>
      <t xml:space="preserve">Les standards technologiques de la fédération </t>
    </r>
    <r>
      <rPr>
        <b/>
        <sz val="10"/>
        <color theme="1"/>
        <rFont val="Arial Narrow"/>
        <family val="2"/>
      </rPr>
      <t>DOIVENT</t>
    </r>
    <r>
      <rPr>
        <sz val="10"/>
        <color theme="1"/>
        <rFont val="Arial Narrow"/>
        <family val="2"/>
      </rPr>
      <t xml:space="preserve"> être définis.</t>
    </r>
  </si>
  <si>
    <t>AAS-PID-01</t>
  </si>
  <si>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</si>
  <si>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</si>
  <si>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2.3</t>
  </si>
  <si>
    <t>AAS-PID-02</t>
  </si>
  <si>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</si>
  <si>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</si>
  <si>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AAS-GUI-01</t>
  </si>
  <si>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</si>
  <si>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</si>
  <si>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2.4</t>
  </si>
  <si>
    <t>AAS-GUI-02</t>
  </si>
  <si>
    <t>Propagation informations d'identité hors ENT / élèves et parents</t>
  </si>
  <si>
    <r>
      <t xml:space="preserve">Le vecteur d’identité transmis entre les services de propagation </t>
    </r>
    <r>
      <rPr>
        <b/>
        <sz val="10"/>
        <color theme="1"/>
        <rFont val="Arial Narrow"/>
        <family val="2"/>
      </rPr>
      <t>DOIT</t>
    </r>
    <r>
      <rPr>
        <sz val="10"/>
        <color theme="1"/>
        <rFont val="Arial Narrow"/>
        <family val="2"/>
      </rPr>
      <t xml:space="preserve"> être nommé FrEduVecteur.</t>
    </r>
  </si>
  <si>
    <t>AAS-GUI-03</t>
  </si>
  <si>
    <t>Propagation informations d'identité hors ENT / élèves</t>
  </si>
  <si>
    <r>
      <t xml:space="preserve">Le vecteur d’identité élève </t>
    </r>
    <r>
      <rPr>
        <b/>
        <sz val="10"/>
        <color theme="1"/>
        <rFont val="Arial Narrow"/>
        <family val="2"/>
      </rPr>
      <t>DEVRAIT</t>
    </r>
    <r>
      <rPr>
        <sz val="10"/>
        <color theme="1"/>
        <rFont val="Arial Narrow"/>
        <family val="2"/>
      </rPr>
      <t xml:space="preserve"> être de la forme :
profil|Nom|Prenom|eleveId|UaiEtab
</t>
    </r>
  </si>
  <si>
    <t>AAS-GUI-04</t>
  </si>
  <si>
    <t>Propagation informations d'identité hors ENT / parents</t>
  </si>
  <si>
    <r>
      <t xml:space="preserve">Le vecteur d’identité parent </t>
    </r>
    <r>
      <rPr>
        <b/>
        <sz val="10"/>
        <color rgb="FF000000"/>
        <rFont val="Arial Narrow"/>
        <family val="2"/>
      </rPr>
      <t>DEVRAIT</t>
    </r>
    <r>
      <rPr>
        <sz val="10"/>
        <color rgb="FF000000"/>
        <rFont val="Arial Narrow"/>
        <family val="2"/>
      </rPr>
      <t xml:space="preserve"> être de la forme : 
profil|Nom|Prenom|eleveId|UaiEtab
</t>
    </r>
  </si>
  <si>
    <t>AAS-GUI-05</t>
  </si>
  <si>
    <t>Propagation informations d'identité hors ENT</t>
  </si>
  <si>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</si>
  <si>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t>AAS-IST-01</t>
  </si>
  <si>
    <t>Sécurité interfaçage service Tiers (SSO sans fédération d’identités)</t>
  </si>
  <si>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</si>
  <si>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t>2.5</t>
  </si>
  <si>
    <t>AAS-IST-02</t>
  </si>
  <si>
    <t>Sécurité interfaçage service Tiers de catégorie 1</t>
  </si>
  <si>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</si>
  <si>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t>AAS-IST-03</t>
  </si>
  <si>
    <t>Sécurité interfaçage service Tiers de catégorie 2</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</si>
  <si>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</si>
  <si>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t>AAS-IST-04</t>
  </si>
  <si>
    <t>Sécurité interfaçage service Tiers de catégorie 3</t>
  </si>
  <si>
    <t>AAS-IST-05</t>
  </si>
  <si>
    <t>Inscription préalable à un service Tiers de catégorie 4</t>
  </si>
  <si>
    <t>AAS-IST-06</t>
  </si>
  <si>
    <t>Sécurité interfaçage service Tiers de catégorie 4</t>
  </si>
  <si>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</si>
  <si>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AAS-IST-07</t>
  </si>
  <si>
    <t>Sécurité interfaçage service Tiers de catégorie 5</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</si>
  <si>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</si>
  <si>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AAS-IST-08</t>
  </si>
  <si>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</si>
  <si>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</si>
  <si>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t>AAS-IST-10</t>
  </si>
  <si>
    <t>Convention de service</t>
  </si>
  <si>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</si>
  <si>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AAS-IST-11</t>
  </si>
  <si>
    <t>AAS-IST-12</t>
  </si>
  <si>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</si>
  <si>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t>AAS-IST-13</t>
  </si>
  <si>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</si>
  <si>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</si>
  <si>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</si>
  <si>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</si>
  <si>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</si>
  <si>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</si>
  <si>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</si>
  <si>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EXP-01</t>
  </si>
  <si>
    <t>Contractualisation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</si>
  <si>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</si>
  <si>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t>Stratégie d'exploitation</t>
  </si>
  <si>
    <t>3.2</t>
  </si>
  <si>
    <t>EXP-02</t>
  </si>
  <si>
    <t>EXP-03</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</si>
  <si>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</si>
  <si>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EXP-04</t>
  </si>
  <si>
    <r>
      <t xml:space="preserve">La maintenance </t>
    </r>
    <r>
      <rPr>
        <b/>
        <sz val="10"/>
        <color theme="1"/>
        <rFont val="Arial Narrow"/>
        <family val="2"/>
      </rPr>
      <t>PEUT</t>
    </r>
    <r>
      <rPr>
        <sz val="10"/>
        <color theme="1"/>
        <rFont val="Arial Narrow"/>
        <family val="2"/>
      </rPr>
      <t xml:space="preserve"> être confiée à un acteur différent de l’intégrateur/éditeur initial lorsque la mise en œuvre de la solution ENT est stabilisée</t>
    </r>
  </si>
  <si>
    <t>3.3</t>
  </si>
  <si>
    <t>EXP-05</t>
  </si>
  <si>
    <t>Responsabilités</t>
  </si>
  <si>
    <t>EXP-06</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</si>
  <si>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</si>
  <si>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EXP-07</t>
  </si>
  <si>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</si>
  <si>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</si>
  <si>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EXP-08</t>
  </si>
  <si>
    <r>
      <t xml:space="preserve">L’exploitation et la maintenance de la solution ENT </t>
    </r>
    <r>
      <rPr>
        <b/>
        <sz val="10"/>
        <color theme="1"/>
        <rFont val="Arial Narrow"/>
        <family val="2"/>
      </rPr>
      <t>PEUVENT</t>
    </r>
    <r>
      <rPr>
        <sz val="10"/>
        <color theme="1"/>
        <rFont val="Arial Narrow"/>
        <family val="2"/>
      </rPr>
      <t xml:space="preserve"> être confiées au même prestataire.</t>
    </r>
  </si>
  <si>
    <t>EXP-09</t>
  </si>
  <si>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</si>
  <si>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</si>
  <si>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t>EXP-10</t>
  </si>
  <si>
    <t>EXP-11</t>
  </si>
  <si>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</si>
  <si>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t>EXP-12</t>
  </si>
  <si>
    <t>EXP-13</t>
  </si>
  <si>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</si>
  <si>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t>EXP-14</t>
  </si>
  <si>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</si>
  <si>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t>EXP-15</t>
  </si>
  <si>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</si>
  <si>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EXP-16</t>
  </si>
  <si>
    <t>EXP-17</t>
  </si>
  <si>
    <t>EXP-18</t>
  </si>
  <si>
    <t>3.4</t>
  </si>
  <si>
    <t>EXP-19</t>
  </si>
  <si>
    <t>Maintenance</t>
  </si>
  <si>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</si>
  <si>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t>EXP-20</t>
  </si>
  <si>
    <t>EXP-21</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</si>
  <si>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</si>
  <si>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t>EXP-22</t>
  </si>
  <si>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</si>
  <si>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t>EXP-23</t>
  </si>
  <si>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</si>
  <si>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EXP-24</t>
  </si>
  <si>
    <t>Mise en exploitation</t>
  </si>
  <si>
    <t>EXP-25</t>
  </si>
  <si>
    <t>Livrables</t>
  </si>
  <si>
    <t>EXP-26</t>
  </si>
  <si>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</si>
  <si>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t>EXP-27</t>
  </si>
  <si>
    <t>Gestion de projet</t>
  </si>
  <si>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</si>
  <si>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t>EXP-28</t>
  </si>
  <si>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</si>
  <si>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t>EXP-29</t>
  </si>
  <si>
    <t>Tests</t>
  </si>
  <si>
    <t>EXP-30</t>
  </si>
  <si>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</si>
  <si>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t>EXP-31</t>
  </si>
  <si>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</si>
  <si>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t>EXP-32</t>
  </si>
  <si>
    <r>
      <t xml:space="preserve">Seules les évolutions réalisées dans le cadre de la maintenance corrective et une partie des opérations de maintenance préventive </t>
    </r>
    <r>
      <rPr>
        <b/>
        <sz val="10"/>
        <color rgb="FF000000"/>
        <rFont val="Arial Narrow"/>
        <family val="2"/>
      </rPr>
      <t>PEUVENT</t>
    </r>
    <r>
      <rPr>
        <sz val="10"/>
        <color rgb="FF000000"/>
        <rFont val="Arial Narrow"/>
        <family val="2"/>
      </rPr>
      <t xml:space="preserve"> ne pas faire l’objet de recette formelle (VABF et VSR).</t>
    </r>
  </si>
  <si>
    <t>EXP-33</t>
  </si>
  <si>
    <r>
      <t xml:space="preserve">Toutes les procédures de mise en exploitation </t>
    </r>
    <r>
      <rPr>
        <b/>
        <sz val="10"/>
        <color rgb="FF000000"/>
        <rFont val="Arial Narrow"/>
        <family val="2"/>
      </rPr>
      <t>DOIVENT</t>
    </r>
    <r>
      <rPr>
        <sz val="10"/>
        <color rgb="FF000000"/>
        <rFont val="Arial Narrow"/>
        <family val="2"/>
      </rPr>
      <t xml:space="preserve"> être testées.</t>
    </r>
  </si>
  <si>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</si>
  <si>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</si>
  <si>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</si>
  <si>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</si>
  <si>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t>EXP-37</t>
  </si>
  <si>
    <t>Déploiement</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</si>
  <si>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</si>
  <si>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</si>
  <si>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</si>
  <si>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</si>
  <si>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t>EXP-41</t>
  </si>
  <si>
    <t>EXP-42</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</si>
  <si>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</si>
  <si>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</si>
  <si>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</si>
  <si>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</si>
  <si>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t>4.2</t>
  </si>
  <si>
    <t>NOM-02</t>
  </si>
  <si>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</si>
  <si>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t>4.7</t>
  </si>
  <si>
    <t>ANN-01</t>
  </si>
  <si>
    <t>Annuaire</t>
  </si>
  <si>
    <t>Ensemble annuaire</t>
  </si>
  <si>
    <t>ANN-02</t>
  </si>
  <si>
    <t>EXPANN-01</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</si>
  <si>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</si>
  <si>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</si>
  <si>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annexe 5</t>
  </si>
  <si>
    <t>EXPANN-02</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</si>
  <si>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</si>
  <si>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t>EXPANN-03</t>
  </si>
  <si>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</si>
  <si>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t>EXPANN-04</t>
  </si>
  <si>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</si>
  <si>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EXPANN-06</t>
  </si>
  <si>
    <t>Gestion du système et procédures d’exploitation / fichiers journaux</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</si>
  <si>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</si>
  <si>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t>EXPANN-07</t>
  </si>
  <si>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</si>
  <si>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t>EXPANN-08</t>
  </si>
  <si>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</si>
  <si>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t>EXPANN-09</t>
  </si>
  <si>
    <r>
      <t xml:space="preserve">La pertinence des erreurs relevées </t>
    </r>
    <r>
      <rPr>
        <b/>
        <sz val="10"/>
        <color theme="1"/>
        <rFont val="Arial Narrow"/>
        <family val="2"/>
      </rPr>
      <t>DEVRAIT</t>
    </r>
    <r>
      <rPr>
        <sz val="10"/>
        <color theme="1"/>
        <rFont val="Arial Narrow"/>
        <family val="2"/>
      </rPr>
      <t xml:space="preserve"> permettre la création d’indicateurs.</t>
    </r>
  </si>
  <si>
    <t>EXPANN-10</t>
  </si>
  <si>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</si>
  <si>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t>EXPANN-11</t>
  </si>
  <si>
    <t>Gestion du système et procédures d’exploitation / sauvegarde</t>
  </si>
  <si>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</si>
  <si>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EXPANN-12</t>
  </si>
  <si>
    <t>Gestion du système et procédures d’exploitation / surveillance</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</si>
  <si>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</si>
  <si>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t>EXPANN-13</t>
  </si>
  <si>
    <t>Gestion du système et procédures d’exploitation / Maintien en conditions opérationnelles</t>
  </si>
  <si>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</si>
  <si>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t>EXPANN-14</t>
  </si>
  <si>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</si>
  <si>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t>EXPANN-15</t>
  </si>
  <si>
    <t>Disponibilité</t>
  </si>
  <si>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</si>
  <si>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t>EXPANN-17</t>
  </si>
  <si>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</si>
  <si>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t>EXPANN-19</t>
  </si>
  <si>
    <t>Capacité et Performances</t>
  </si>
  <si>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</si>
  <si>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t>EXPANN-21</t>
  </si>
  <si>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</si>
  <si>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t>EXPANN-22</t>
  </si>
  <si>
    <r>
      <t xml:space="preserve">Tout accès illégitime aux données annuaire </t>
    </r>
    <r>
      <rPr>
        <b/>
        <sz val="10"/>
        <color theme="1"/>
        <rFont val="Arial Narrow"/>
        <family val="2"/>
      </rPr>
      <t>DOIT</t>
    </r>
    <r>
      <rPr>
        <sz val="10"/>
        <color theme="1"/>
        <rFont val="Arial Narrow"/>
        <family val="2"/>
      </rPr>
      <t xml:space="preserve"> être interdit.</t>
    </r>
  </si>
  <si>
    <t>EXPANN-23</t>
  </si>
  <si>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</si>
  <si>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t>EXPANN-24</t>
  </si>
  <si>
    <t>Tests avant mise en production</t>
  </si>
  <si>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</si>
  <si>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t>EXPANN-25</t>
  </si>
  <si>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</si>
  <si>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EXPANN-26</t>
  </si>
  <si>
    <t>Gestion des incidents</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</si>
  <si>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</si>
  <si>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t>EXPANN-28</t>
  </si>
  <si>
    <t>Performances</t>
  </si>
  <si>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</si>
  <si>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t>EXPANN-29</t>
  </si>
  <si>
    <t>Chargement de fichiers</t>
  </si>
  <si>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</si>
  <si>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t>EXPANN-30</t>
  </si>
  <si>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</si>
  <si>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t>EXPANN-31</t>
  </si>
  <si>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</si>
  <si>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t>EXPANN-32</t>
  </si>
  <si>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</si>
  <si>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t>EXPANN-33</t>
  </si>
  <si>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</si>
  <si>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t>EXPANN-34</t>
  </si>
  <si>
    <t>Chargement d’un fichier « complet »</t>
  </si>
  <si>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</si>
  <si>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t>EXPANN-35</t>
  </si>
  <si>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</si>
  <si>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EXPANN-39</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</si>
  <si>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</si>
  <si>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t>EXPANN-40</t>
  </si>
  <si>
    <t>Chargement d’un fichier « delta »</t>
  </si>
  <si>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</si>
  <si>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t>EXPANN-41</t>
  </si>
  <si>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</si>
  <si>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t>EXPANN-42</t>
  </si>
  <si>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</si>
  <si>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t>EXPANN-43</t>
  </si>
  <si>
    <t>Chargement de fichier</t>
  </si>
  <si>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</si>
  <si>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t>EXPANN-44</t>
  </si>
  <si>
    <t>Alimentation « multi-annuaires »</t>
  </si>
  <si>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</si>
  <si>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t>EXPANN-45</t>
  </si>
  <si>
    <t>Suppression d’un compte</t>
  </si>
  <si>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</si>
  <si>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t>EXPANN-46</t>
  </si>
  <si>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</si>
  <si>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t>EXPANN-47</t>
  </si>
  <si>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</si>
  <si>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t>EXPANN-48</t>
  </si>
  <si>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</si>
  <si>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JUR-01</t>
  </si>
  <si>
    <t>Aspects juridiques</t>
  </si>
  <si>
    <t>8.20</t>
  </si>
  <si>
    <t>JUR-02</t>
  </si>
  <si>
    <t>Sécurité CNIL</t>
  </si>
  <si>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</si>
  <si>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t>JUR-04</t>
  </si>
  <si>
    <t>Localisation des données</t>
  </si>
  <si>
    <t>JUR-05</t>
  </si>
  <si>
    <t>Traçabilité et journalisation</t>
  </si>
  <si>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t>
    </r>
  </si>
  <si>
    <t>JUR-06</t>
  </si>
  <si>
    <t>JUR-07</t>
  </si>
  <si>
    <t>Confidentialité des données</t>
  </si>
  <si>
    <t>JUR-08</t>
  </si>
  <si>
    <t>Sous-traitants</t>
  </si>
  <si>
    <t>JUR-09</t>
  </si>
  <si>
    <t>Cookies</t>
  </si>
  <si>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</si>
  <si>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t>Propriété des tiers</t>
  </si>
  <si>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</si>
  <si>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Tableau récapitulatif de la conformité</t>
  </si>
  <si>
    <t>Période d'évaluation</t>
  </si>
  <si>
    <t>Date de début</t>
  </si>
  <si>
    <t>Date de fin</t>
  </si>
  <si>
    <t>Synthèse évaluation</t>
  </si>
  <si>
    <t>1er degré</t>
  </si>
  <si>
    <t>Conforme</t>
  </si>
  <si>
    <t>Non conforme</t>
  </si>
  <si>
    <t>Exigences Solution logicielle</t>
  </si>
  <si>
    <t>Recommandations  Solution logicielle</t>
  </si>
  <si>
    <t>Exigences de Mise en œuvre</t>
  </si>
  <si>
    <t>Recommandations de Mise en œuvre</t>
  </si>
  <si>
    <t>2nd degré</t>
  </si>
  <si>
    <r>
      <t xml:space="preserve">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</si>
  <si>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</si>
  <si>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La maîtrise d’ouvrage du projet ENT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</si>
  <si>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r>
      <t xml:space="preserve">Toutes les activités d’exploitation </t>
    </r>
    <r>
      <rPr>
        <b/>
        <sz val="10"/>
        <color theme="1"/>
        <rFont val="Arial Narrow"/>
        <family val="2"/>
      </rPr>
      <t>PEUVENT</t>
    </r>
    <r>
      <rPr>
        <sz val="10"/>
        <color theme="1"/>
        <rFont val="Arial Narrow"/>
        <family val="2"/>
      </rPr>
      <t xml:space="preserve"> être confiées à l’hébergeur/exploitant, y compris toutes celles relatives à l’exploitation des services applicatifs (ex : maintenance des bases de données…)</t>
    </r>
  </si>
  <si>
    <r>
      <t xml:space="preserve">L’intégrateur/l’éditeur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la solution ENT, à en renforcer ainsi le niveau de maintenabilité et à en garantir la pérennité</t>
    </r>
  </si>
  <si>
    <r>
      <t xml:space="preserve">La mise en production d’une solution ENT ou d’une évolution majeure ou d’un changement survenu après la mise en exploitation </t>
    </r>
    <r>
      <rPr>
        <b/>
        <sz val="10"/>
        <color theme="1"/>
        <rFont val="Arial Narrow"/>
        <family val="2"/>
      </rPr>
      <t>DOIT</t>
    </r>
    <r>
      <rPr>
        <sz val="10"/>
        <color theme="1"/>
        <rFont val="Arial Narrow"/>
        <family val="2"/>
      </rPr>
      <t xml:space="preserve"> être précédée par une phase de tests et de recette chargée de valider la solution à déployer, les procédures et outils de mise en exploitation et d’exploitation</t>
    </r>
  </si>
  <si>
    <r>
      <t xml:space="preserve">Si les composants matériels et logiciels sont la propriété d’un prestataire engagé sur un niveau de qualité de service dans un contexte technique et fonctionnel et sur une volumétrie d’utilisation définie dans le contrat, le prestataire </t>
    </r>
    <r>
      <rPr>
        <b/>
        <sz val="10"/>
        <color rgb="FF000000"/>
        <rFont val="Arial Narrow"/>
        <family val="2"/>
      </rPr>
      <t>DOIT</t>
    </r>
    <r>
      <rPr>
        <sz val="10"/>
        <color rgb="FF000000"/>
        <rFont val="Arial Narrow"/>
        <family val="2"/>
      </rPr>
      <t xml:space="preserve"> alerter suffisamment à l’avance la maîtrise d’ouvrage du projet ENT de la nécessité de faire évoluer les composants logiciels et matériels pour maintenir une qualité de service élevée et </t>
    </r>
    <r>
      <rPr>
        <b/>
        <sz val="10"/>
        <color rgb="FF000000"/>
        <rFont val="Arial Narrow"/>
        <family val="2"/>
      </rPr>
      <t>DOIT</t>
    </r>
    <r>
      <rPr>
        <sz val="10"/>
        <color rgb="FF000000"/>
        <rFont val="Arial Narrow"/>
        <family val="2"/>
      </rPr>
      <t xml:space="preserve"> 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</si>
  <si>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</si>
  <si>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la solution ENT à partir des autres plateformes</t>
    </r>
  </si>
  <si>
    <t>plateforme</t>
  </si>
  <si>
    <t>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</si>
  <si>
    <r>
      <t xml:space="preserve">Les livrables fournis lors des phases du cycle de vie de projet d’intégration </t>
    </r>
    <r>
      <rPr>
        <b/>
        <sz val="10"/>
        <color theme="1"/>
        <rFont val="Arial Narrow"/>
        <family val="2"/>
      </rPr>
      <t xml:space="preserve">DOIVENT </t>
    </r>
    <r>
      <rPr>
        <sz val="10"/>
        <color theme="1"/>
        <rFont val="Arial Narrow"/>
        <family val="2"/>
      </rPr>
      <t>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</si>
  <si>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</si>
  <si>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La durée de batch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</si>
  <si>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r>
      <t xml:space="preserve">La maîtrise d’ouvrage du projet ENT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</si>
  <si>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</si>
  <si>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</si>
  <si>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t>
    </r>
    <r>
      <rPr>
        <b/>
        <sz val="10"/>
        <color rgb="FF000000"/>
        <rFont val="Arial Narrow"/>
        <family val="2"/>
      </rPr>
      <t>NE DEVRAIT PAS</t>
    </r>
    <r>
      <rPr>
        <sz val="10"/>
        <color rgb="FF000000"/>
        <rFont val="Arial Narrow"/>
        <family val="2"/>
      </rPr>
      <t xml:space="preserve"> être planifié lors des périodes critiques ou de forte affluence.</t>
    </r>
  </si>
  <si>
    <r>
      <t xml:space="preserve">En cas d’application de la clause de réversibilité, s’il existe un risque pour les données de l’ENT et que l’ancien mainteneur n’a pas d’engagement pour la mise à disposition des données de l’ENT pour leur reprise, le nouveau mainteneur </t>
    </r>
    <r>
      <rPr>
        <b/>
        <sz val="10"/>
        <color theme="1"/>
        <rFont val="Arial Narrow"/>
        <family val="2"/>
      </rPr>
      <t>DEVRAIT</t>
    </r>
    <r>
      <rPr>
        <sz val="10"/>
        <color theme="1"/>
        <rFont val="Arial Narrow"/>
        <family val="2"/>
      </rPr>
      <t xml:space="preserve"> estimer les charges associées à la migration des données éligibles à la reprise.</t>
    </r>
  </si>
  <si>
    <t>Changement de solution ENT</t>
  </si>
  <si>
    <r>
      <t xml:space="preserve">En cas de changement de la solution d’un projet ENT, la nouvelle solution </t>
    </r>
    <r>
      <rPr>
        <b/>
        <sz val="10"/>
        <color theme="1"/>
        <rFont val="Arial Narrow"/>
        <family val="2"/>
      </rPr>
      <t>DEVRAIT</t>
    </r>
    <r>
      <rPr>
        <sz val="10"/>
        <color theme="1"/>
        <rFont val="Arial Narrow"/>
        <family val="2"/>
      </rPr>
      <t xml:space="preserve"> permettre aux utilisateurs de retrouver leurs données (éligibles à la reprise) dans l’ENT dans les mêmes conditions d’exploitabilité que dans l’ancienne solution.</t>
    </r>
  </si>
  <si>
    <r>
      <t xml:space="preserve">S’agissant d’un changement de marché ENT, le nouvel intégrateur/éditeur/mainteneur </t>
    </r>
    <r>
      <rPr>
        <b/>
        <sz val="10"/>
        <color theme="1"/>
        <rFont val="Arial Narrow"/>
        <family val="2"/>
      </rPr>
      <t>DEVRAIT</t>
    </r>
    <r>
      <rPr>
        <sz val="10"/>
        <color theme="1"/>
        <rFont val="Arial Narrow"/>
        <family val="2"/>
      </rPr>
      <t xml:space="preserve">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t>
    </r>
  </si>
  <si>
    <r>
      <t xml:space="preserve">S’agissant d’un renouvellement de marché ENT ou d’un changement de solution au sein du même marché, l’intégrateur/éditeur/mainteneur actuel </t>
    </r>
    <r>
      <rPr>
        <b/>
        <sz val="10"/>
        <color theme="1"/>
        <rFont val="Arial Narrow"/>
        <family val="2"/>
      </rPr>
      <t>DEVRAIT</t>
    </r>
    <r>
      <rPr>
        <sz val="10"/>
        <color theme="1"/>
        <rFont val="Arial Narrow"/>
        <family val="2"/>
      </rPr>
      <t xml:space="preserve"> prendre l’engagement de la migration des données éligibles à la reprise depuis l’ancienne solution vers la nouvelle solution.</t>
    </r>
  </si>
  <si>
    <r>
      <t xml:space="preserve">Afin d’anticiper des futurs changements de solution ENT, l’intégrateur/éditeur/mainteneur de la nouvelle solution </t>
    </r>
    <r>
      <rPr>
        <b/>
        <sz val="10"/>
        <color theme="1"/>
        <rFont val="Arial Narrow"/>
        <family val="2"/>
      </rPr>
      <t>DEVRAIT</t>
    </r>
    <r>
      <rPr>
        <sz val="10"/>
        <color theme="1"/>
        <rFont val="Arial Narrow"/>
        <family val="2"/>
      </rPr>
      <t xml:space="preserve">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t>
    </r>
    <r>
      <rPr>
        <b/>
        <sz val="10"/>
        <color theme="1"/>
        <rFont val="Arial Narrow"/>
        <family val="2"/>
      </rPr>
      <t>DEVRAIT</t>
    </r>
    <r>
      <rPr>
        <sz val="10"/>
        <color theme="1"/>
        <rFont val="Arial Narrow"/>
        <family val="2"/>
      </rPr>
      <t xml:space="preserve"> être faite dans un délai raisonnable (à estimer selon la volumétrie des données).</t>
    </r>
  </si>
  <si>
    <r>
      <t xml:space="preserve">En cas de changement d’ENT, l’intégrateur/éditeur/mainteneur de la nouvelle solution </t>
    </r>
    <r>
      <rPr>
        <b/>
        <sz val="10"/>
        <color theme="1"/>
        <rFont val="Arial Narrow"/>
        <family val="2"/>
      </rPr>
      <t>DEVRAIT</t>
    </r>
    <r>
      <rPr>
        <sz val="10"/>
        <color theme="1"/>
        <rFont val="Arial Narrow"/>
        <family val="2"/>
      </rPr>
      <t xml:space="preserve"> s'engager à fournir la documentation complète des formats d'import et d'export utilisés et supportés par la solution ENT mise en œuvre sur le projet.</t>
    </r>
  </si>
  <si>
    <r>
      <t xml:space="preserve">En cas de développement spécifique nécessaire pour assurer la reprise dans la nouvelle solution de certaines données éligibles, l’intégrateur/éditeur/mainteneur de la nouvelle solution </t>
    </r>
    <r>
      <rPr>
        <b/>
        <sz val="10"/>
        <color theme="1"/>
        <rFont val="Arial Narrow"/>
        <family val="2"/>
      </rPr>
      <t>DEVRAIT</t>
    </r>
    <r>
      <rPr>
        <sz val="10"/>
        <color theme="1"/>
        <rFont val="Arial Narrow"/>
        <family val="2"/>
      </rPr>
      <t xml:space="preserve"> s'appuyer sur la documentation fournie par les éditeurs ENT. L’intégrateur/éditeur/mainteneur </t>
    </r>
    <r>
      <rPr>
        <b/>
        <sz val="10"/>
        <color theme="1"/>
        <rFont val="Arial Narrow"/>
        <family val="2"/>
      </rPr>
      <t>DEVRAIT</t>
    </r>
    <r>
      <rPr>
        <sz val="10"/>
        <color theme="1"/>
        <rFont val="Arial Narrow"/>
        <family val="2"/>
      </rPr>
      <t xml:space="preserve"> s'appuyer pour ces développements sur les capacités d'import / export de données de la solution ou développer des fonctionnalités spécifiques.</t>
    </r>
  </si>
  <si>
    <t>GARPersonIdentifiant</t>
  </si>
  <si>
    <r>
      <t xml:space="preserve">En cas de changement de solution ENT, le GARPersonIdentifiant </t>
    </r>
    <r>
      <rPr>
        <b/>
        <sz val="10"/>
        <color theme="1"/>
        <rFont val="Arial Narrow"/>
        <family val="2"/>
      </rPr>
      <t>DOIT</t>
    </r>
    <r>
      <rPr>
        <sz val="10"/>
        <color theme="1"/>
        <rFont val="Arial Narrow"/>
        <family val="2"/>
      </rPr>
      <t xml:space="preserve"> être conservé pour tous les comptes utilisateurs pour lesquels il est défini</t>
    </r>
  </si>
  <si>
    <r>
      <t xml:space="preserve">En cas de changement de solution ENT, l’intégrateur/éditeur/mainteneur de la nouvelle solution ENT </t>
    </r>
    <r>
      <rPr>
        <b/>
        <sz val="10"/>
        <color theme="1"/>
        <rFont val="Arial Narrow"/>
        <family val="2"/>
      </rPr>
      <t>DOIT</t>
    </r>
    <r>
      <rPr>
        <sz val="10"/>
        <color theme="1"/>
        <rFont val="Arial Narrow"/>
        <family val="2"/>
      </rPr>
      <t xml:space="preserve"> s’assurer que le GARPersonIdentifiant de chaque compte utilisateur est bien récupéré et associé au compte dans la nouvelle solution lors de la reprise de données depuis l’ancienne solution.</t>
    </r>
  </si>
  <si>
    <r>
      <t xml:space="preserve">En cas d’application du plan de réversibilité, le nouveau prestataire (intégrateur/éditeur/mainteneur) </t>
    </r>
    <r>
      <rPr>
        <b/>
        <sz val="10"/>
        <color theme="1"/>
        <rFont val="Arial Narrow"/>
        <family val="2"/>
      </rPr>
      <t>DOIT</t>
    </r>
    <r>
      <rPr>
        <sz val="10"/>
        <color theme="1"/>
        <rFont val="Arial Narrow"/>
        <family val="2"/>
      </rPr>
      <t xml:space="preserve"> garantir le maintien de l’association des GARPersonIdentifiant et des comptes utilisateurs dans l’ENT.</t>
    </r>
  </si>
  <si>
    <r>
      <t xml:space="preserve">Un utilisateur </t>
    </r>
    <r>
      <rPr>
        <b/>
        <sz val="10"/>
        <color theme="1"/>
        <rFont val="Arial Narrow"/>
        <family val="2"/>
      </rPr>
      <t>DOIT</t>
    </r>
    <r>
      <rPr>
        <sz val="10"/>
        <color theme="1"/>
        <rFont val="Arial Narrow"/>
        <family val="2"/>
      </rPr>
      <t xml:space="preserve"> conserver le même GARPersonIdentifiant tant qu’il reste dans le même projet ENT.</t>
    </r>
  </si>
  <si>
    <r>
      <t xml:space="preserve">Dans le cas où le plan de réversibilité induit un changement présentant un risque sur l’intégrité des données de l’ENT (changement de solution ENT, changement d’hébergement, changement de l’exploitant, changement de l’hébergeur…), le nouveau mainteneur </t>
    </r>
    <r>
      <rPr>
        <b/>
        <sz val="10"/>
        <color theme="1"/>
        <rFont val="Arial Narrow"/>
        <family val="2"/>
      </rPr>
      <t>DOIT</t>
    </r>
    <r>
      <rPr>
        <sz val="10"/>
        <color theme="1"/>
        <rFont val="Arial Narrow"/>
        <family val="2"/>
      </rPr>
      <t xml:space="preserve"> garantir l’intégrité des données de l’ENT. Pour cela, il PEUT exploiter les capacités d’import / export des solutions ENT.</t>
    </r>
  </si>
  <si>
    <r>
      <t xml:space="preserve">En cas de développement spécifique nécessaire pour assurer la migration de certaines données éligibles à la reprise, l’intégrateur/éditeur/mainteneur en charge de la nouvelle solution </t>
    </r>
    <r>
      <rPr>
        <b/>
        <sz val="10"/>
        <color theme="1"/>
        <rFont val="Arial Narrow"/>
        <family val="2"/>
      </rPr>
      <t>DEVRAIT</t>
    </r>
    <r>
      <rPr>
        <sz val="10"/>
        <color theme="1"/>
        <rFont val="Arial Narrow"/>
        <family val="2"/>
      </rPr>
      <t xml:space="preserve"> fournir dans sa proposition une estimation financière et de charge de travail pour ce développement en cas de réversibilité, de changement de solution ou de changement d'année scolaire (si elle n'est pas prise en compte nativement par la solution ENT proposée).</t>
    </r>
  </si>
  <si>
    <r>
      <t xml:space="preserve">En cas de suppression d’un compte dans l’ENT, le GARPersonIdentifiant NE </t>
    </r>
    <r>
      <rPr>
        <b/>
        <sz val="10"/>
        <color theme="1"/>
        <rFont val="Arial Narrow"/>
        <family val="2"/>
      </rPr>
      <t>DOIT</t>
    </r>
    <r>
      <rPr>
        <sz val="10"/>
        <color theme="1"/>
        <rFont val="Arial Narrow"/>
        <family val="2"/>
      </rPr>
      <t xml:space="preserve"> jamais être réattribué à un autre utilisateur sauf s’il s’agit d’un utilisateur qui revient dans l’ENT et que le projet ENT autorise sa réattribution.</t>
    </r>
  </si>
  <si>
    <t>EXP-43</t>
  </si>
  <si>
    <t>EXP-44</t>
  </si>
  <si>
    <t>EXP-45</t>
  </si>
  <si>
    <t>EXP-46</t>
  </si>
  <si>
    <t>EXP-47</t>
  </si>
  <si>
    <t>EXP-48</t>
  </si>
  <si>
    <t>EXP-49</t>
  </si>
  <si>
    <t>EXP-50</t>
  </si>
  <si>
    <t>EXP-51</t>
  </si>
  <si>
    <t>EXP-52</t>
  </si>
  <si>
    <t>EXP-53</t>
  </si>
  <si>
    <t>EXP-54</t>
  </si>
  <si>
    <t>EXP-55</t>
  </si>
  <si>
    <t>EXP-56</t>
  </si>
  <si>
    <t>EXP-57</t>
  </si>
  <si>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applicables à la protection des données à caractère personnel, en particulier les dispositions relatives aux flux transfrontières.</t>
    </r>
  </si>
  <si>
    <r>
      <t xml:space="preserve">La solution ENT </t>
    </r>
    <r>
      <rPr>
        <b/>
        <sz val="10"/>
        <color theme="1"/>
        <rFont val="Arial Narrow"/>
        <family val="2"/>
      </rPr>
      <t>DOIT</t>
    </r>
    <r>
      <rPr>
        <sz val="10"/>
        <color theme="1"/>
        <rFont val="Arial Narrow"/>
        <family val="2"/>
      </rPr>
      <t xml:space="preserve"> présenter toutes les garanties requises par les dispositions applicables à la protection des données à caractère personnel notamment concernant la sécurité et la confidentialité.</t>
    </r>
  </si>
  <si>
    <t>Row Labels</t>
  </si>
  <si>
    <t>Grand Total</t>
  </si>
  <si>
    <t>Count of Référence</t>
  </si>
  <si>
    <t>(All)</t>
  </si>
  <si>
    <t>SOC-INT-IED-04</t>
  </si>
  <si>
    <t>SOC-INT-IED-05</t>
  </si>
  <si>
    <t>SOC-INT-IED-06</t>
  </si>
  <si>
    <t>SOC-INT-IED-07</t>
  </si>
  <si>
    <t>SOC-INT-IED-08</t>
  </si>
  <si>
    <t>SOC-INT-IED-09</t>
  </si>
  <si>
    <t>SOC-INT-IED-10</t>
  </si>
  <si>
    <t>SOC-INT-IED-11</t>
  </si>
  <si>
    <t>SOC-INT-IED-12</t>
  </si>
  <si>
    <t>SOC-INT-IED-13</t>
  </si>
  <si>
    <t>SOC-INT-IED-14</t>
  </si>
  <si>
    <t>SOC-INT-IED-15</t>
  </si>
  <si>
    <t>SOC-INT-IED-16</t>
  </si>
  <si>
    <t>SOC-INT-IED-17</t>
  </si>
  <si>
    <t>SOC-INT-IED-18</t>
  </si>
  <si>
    <t>SOC-INT-IED-19</t>
  </si>
  <si>
    <t>SOC-INT-IED-20</t>
  </si>
  <si>
    <t>SOC-INT-IED-21</t>
  </si>
  <si>
    <t>SOC-INT-IED-22</t>
  </si>
  <si>
    <t>SOC-INT-IED-23</t>
  </si>
  <si>
    <t>SOC-SUP-HEB-05</t>
  </si>
  <si>
    <t>SOC-SUP-HEB-06</t>
  </si>
  <si>
    <t>Import / export de données dans un format standard ou ouvert, structuré, documenté et outillé</t>
  </si>
  <si>
    <t>UTI-CCO-CEL-17</t>
  </si>
  <si>
    <t>UTI-CCO-CEL-18</t>
  </si>
  <si>
    <t>Espaces de travail collaboratif</t>
  </si>
  <si>
    <t>Utilisateurs des espaces de travail collaboratif</t>
  </si>
  <si>
    <t>Gestion des espaces de travail collaboratif</t>
  </si>
  <si>
    <t>Services des espaces de travail collaboratif</t>
  </si>
  <si>
    <t>Archivage et import / export de données</t>
  </si>
  <si>
    <t>Interface des espaces de travail collaboratif</t>
  </si>
  <si>
    <t>Format des documents dans les espaces de travail collaboratif</t>
  </si>
  <si>
    <t>Administration des espaces de travail collaboratif</t>
  </si>
  <si>
    <t>UTI-CCO-EEC-15</t>
  </si>
  <si>
    <t>UTI-CCO-EEC-16</t>
  </si>
  <si>
    <t>UTI-CCO-EEC-17</t>
  </si>
  <si>
    <t>UTI-CCO-EEC-18</t>
  </si>
  <si>
    <t>UTI-CCO-EEC-19</t>
  </si>
  <si>
    <t>UTI-CCO-EEC-20</t>
  </si>
  <si>
    <t>UTI-CCO-EEC-30</t>
  </si>
  <si>
    <t>UTI-CCO-EEC-21</t>
  </si>
  <si>
    <t>UTI-CCO-EEC-22</t>
  </si>
  <si>
    <t>UTI-CCO-EEC-23</t>
  </si>
  <si>
    <t>UTI-CCO-EEC-24</t>
  </si>
  <si>
    <t>UTI-CCO-EEC-25</t>
  </si>
  <si>
    <t>UTI-CCO-EEC-26</t>
  </si>
  <si>
    <t>UTI-CCO-EEC-27</t>
  </si>
  <si>
    <t>UTI-CCO-EEC-28</t>
  </si>
  <si>
    <t>UTI-CCO-EEC-29</t>
  </si>
  <si>
    <t>UTI-CCO-EEC-31</t>
  </si>
  <si>
    <t>UTI-CCO-EEC-32</t>
  </si>
  <si>
    <t>UTI-CCO-EEC-33</t>
  </si>
  <si>
    <t>UTI-CCO-EEC-34</t>
  </si>
  <si>
    <t>UTI-CCO-EEC-35</t>
  </si>
  <si>
    <t>UTI-CCO-EEC-36</t>
  </si>
  <si>
    <t>UTI-CCO-EEC-37</t>
  </si>
  <si>
    <t>UTI-CCO-EEC-38</t>
  </si>
  <si>
    <t>UTI-CCO-EEC-39</t>
  </si>
  <si>
    <t>UTI-CCO-EEC-40</t>
  </si>
  <si>
    <t>UTI-CCO-PWE-05</t>
  </si>
  <si>
    <t>UTI-CCO-PWE-06</t>
  </si>
  <si>
    <t>UTI-CCO-CAV-06</t>
  </si>
  <si>
    <t>UTI-CCO-CAV-07</t>
  </si>
  <si>
    <t>UTI-IDO-AGE-10</t>
  </si>
  <si>
    <t>UTI-IDO-AGE-11</t>
  </si>
  <si>
    <t>Mise à jour d’informations personnelles</t>
  </si>
  <si>
    <t>UTI-IDO-PBL-07</t>
  </si>
  <si>
    <t>UTI-IDO-PBL-08</t>
  </si>
  <si>
    <t>UTI-AVE-CDT-14</t>
  </si>
  <si>
    <t>UTI-AVE-CDT-15</t>
  </si>
  <si>
    <t>UTI-AVE-CDT-16</t>
  </si>
  <si>
    <t>UTI-AVE-CDT-17</t>
  </si>
  <si>
    <t>UTI-AVE-EDT-06</t>
  </si>
  <si>
    <t>UTI-AVE-CLI-03</t>
  </si>
  <si>
    <t>UTI-PPE-OAV-06</t>
  </si>
  <si>
    <t>Import / export de données dans un format standard</t>
  </si>
  <si>
    <t>UTI-PPE-CGP-08</t>
  </si>
  <si>
    <t>UTI-PPE-CGP-09</t>
  </si>
  <si>
    <t>UTI-PPE-CGP-10</t>
  </si>
  <si>
    <t>UTI-PPE-CGP-11</t>
  </si>
  <si>
    <t>UTI-UTL-GRP-06</t>
  </si>
  <si>
    <t>UTI-UTL-GRP-07</t>
  </si>
  <si>
    <t>UTI-UTL-ESF-10</t>
  </si>
  <si>
    <t>UTI-UTL-ESF-11</t>
  </si>
  <si>
    <t>UTI-UTL-RES-03</t>
  </si>
  <si>
    <t>UTI-UTL-RES-04</t>
  </si>
  <si>
    <t>domaine</t>
  </si>
  <si>
    <r>
      <t xml:space="preserve">Un protocole d’échange (format des données échangées, moyen utilisé pour la mise à disposition des données) </t>
    </r>
    <r>
      <rPr>
        <b/>
        <sz val="10"/>
        <rFont val="Arial Narrow"/>
        <family val="2"/>
      </rPr>
      <t>DOIT</t>
    </r>
    <r>
      <rPr>
        <sz val="10"/>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</si>
  <si>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rFont val="Arial Narrow"/>
        <family val="2"/>
      </rPr>
      <t>DOIT</t>
    </r>
    <r>
      <rPr>
        <sz val="10"/>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</si>
  <si>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rFont val="Arial Narrow"/>
        <family val="2"/>
      </rPr>
      <t>DEVRAIT</t>
    </r>
    <r>
      <rPr>
        <sz val="10"/>
        <rFont val="Arial Narrow"/>
        <family val="2"/>
      </rPr>
      <t xml:space="preserve"> proposer un découpage en différents lots accompagné de mécanismes de reprise permettant le rejeu d’un lot à une étape donnée sans avoir à reprendre, en cas d’erreur, le traitement global depuis le début </t>
    </r>
    <r>
      <rPr>
        <b/>
        <sz val="10"/>
        <rFont val="Arial Narrow"/>
        <family val="2"/>
      </rPr>
      <t>(mode transactionnel</t>
    </r>
    <r>
      <rPr>
        <sz val="10"/>
        <rFont val="Arial Narrow"/>
        <family val="2"/>
      </rPr>
      <t>).</t>
    </r>
  </si>
  <si>
    <r>
      <t xml:space="preserve">Les appels de services entre la solution ENT et ses fournisseurs de services </t>
    </r>
    <r>
      <rPr>
        <b/>
        <sz val="10"/>
        <rFont val="Arial Narrow"/>
        <family val="2"/>
      </rPr>
      <t>DOIVENT</t>
    </r>
    <r>
      <rPr>
        <sz val="10"/>
        <rFont val="Arial Narrow"/>
        <family val="2"/>
      </rPr>
      <t xml:space="preserve"> se faire en utilisant des protocoles standards et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</si>
  <si>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fournisseurs de services appelés.</t>
    </r>
  </si>
  <si>
    <r>
      <t xml:space="preserve">Un mécanisme d’authentification unique (SSO) </t>
    </r>
    <r>
      <rPr>
        <b/>
        <sz val="10"/>
        <rFont val="Arial Narrow"/>
        <family val="2"/>
      </rPr>
      <t>DOIT</t>
    </r>
    <r>
      <rPr>
        <sz val="10"/>
        <rFont val="Arial Narrow"/>
        <family val="2"/>
      </rPr>
      <t xml:space="preserve"> être mis en place entre la solution ENT et les services appelés afin de ne pas demander à l’utilisateur de s’authentifier à nouveau </t>
    </r>
    <r>
      <rPr>
        <b/>
        <sz val="10"/>
        <rFont val="Arial Narrow"/>
        <family val="2"/>
      </rPr>
      <t xml:space="preserve">alors qu’il s’est déjà </t>
    </r>
    <r>
      <rPr>
        <sz val="10"/>
        <rFont val="Arial Narrow"/>
        <family val="2"/>
      </rPr>
      <t>authentifié lors de la connexion à son ENT.</t>
    </r>
  </si>
  <si>
    <r>
      <t xml:space="preserve">Dans le but de garantir la protection des données, les données transmises entre la solution ENT et un service Tiers </t>
    </r>
    <r>
      <rPr>
        <b/>
        <sz val="10"/>
        <rFont val="Arial Narrow"/>
        <family val="2"/>
      </rPr>
      <t>DOIVENT</t>
    </r>
    <r>
      <rPr>
        <sz val="10"/>
        <rFont val="Arial Narrow"/>
        <family val="2"/>
      </rPr>
      <t xml:space="preserve"> être conformes aux règles définies dans l’annexe opérationnelle (sur les catégories de services Tiers) et précisées dans le cadre d’une convention de service (cf. chapitre « Convention de service » de l’annexe opérationnelle).</t>
    </r>
  </si>
  <si>
    <r>
      <t xml:space="preserve">Les appels de services entre la solution ENT et ses clients </t>
    </r>
    <r>
      <rPr>
        <b/>
        <sz val="10"/>
        <rFont val="Arial Narrow"/>
        <family val="2"/>
      </rPr>
      <t>DOIVENT</t>
    </r>
    <r>
      <rPr>
        <sz val="1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</si>
  <si>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clients de ses services exposés.</t>
    </r>
  </si>
  <si>
    <r>
      <t xml:space="preserve">Dans le but de garantir la protection des données, les services exposés </t>
    </r>
    <r>
      <rPr>
        <b/>
        <sz val="10"/>
        <rFont val="Arial Narrow"/>
        <family val="2"/>
      </rPr>
      <t>DOIVENT</t>
    </r>
    <r>
      <rPr>
        <sz val="10"/>
        <rFont val="Arial Narrow"/>
        <family val="2"/>
      </rPr>
      <t xml:space="preserve"> être sécurisés et les clients authentifiés.</t>
    </r>
  </si>
  <si>
    <r>
      <t xml:space="preserve">La mise en œuvre de la sécurité d’accès à l’ENT depuis l’école ou l’établissement scolaire </t>
    </r>
    <r>
      <rPr>
        <b/>
        <sz val="10"/>
        <rFont val="Arial Narrow"/>
        <family val="2"/>
      </rPr>
      <t>DOIT</t>
    </r>
    <r>
      <rPr>
        <sz val="10"/>
        <rFont val="Arial Narrow"/>
        <family val="2"/>
      </rPr>
      <t xml:space="preserve"> respecter les exigences de sécurité du référentiel CARINE[1] (Cadre de référence des services d’infrastructures numériques d’établissements scolaires et d’écoles).</t>
    </r>
  </si>
  <si>
    <r>
      <t xml:space="preserve">Tout utilisateur de l’ENT </t>
    </r>
    <r>
      <rPr>
        <b/>
        <sz val="10"/>
        <rFont val="Arial Narrow"/>
        <family val="2"/>
      </rPr>
      <t>DOIT</t>
    </r>
    <r>
      <rPr>
        <sz val="10"/>
        <rFont val="Arial Narrow"/>
        <family val="2"/>
      </rPr>
      <t xml:space="preserve"> posséder au moins un identifiant unique, personnel et invariant, lui permettant d’être identifié et authentifié lors de ses accès aux services Utilisateur.</t>
    </r>
  </si>
  <si>
    <r>
      <t xml:space="preserve">Lors d’un changement de solution ENT, cet identifiant unique, personnel et invariant </t>
    </r>
    <r>
      <rPr>
        <b/>
        <sz val="10"/>
        <rFont val="Arial Narrow"/>
        <family val="2"/>
      </rPr>
      <t>DOIT</t>
    </r>
    <r>
      <rPr>
        <sz val="1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</si>
  <si>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rFont val="Arial Narrow"/>
        <family val="2"/>
      </rPr>
      <t>DOIT</t>
    </r>
    <r>
      <rPr>
        <sz val="10"/>
        <rFont val="Arial Narrow"/>
        <family val="2"/>
      </rPr>
      <t xml:space="preserve"> disposer d’un moyen d’authentification d’un niveau de sécurité adapté à la criticité des données et services auxquels il accède.</t>
    </r>
  </si>
  <si>
    <r>
      <t xml:space="preserve">La solution ENT </t>
    </r>
    <r>
      <rPr>
        <b/>
        <sz val="10"/>
        <rFont val="Arial Narrow"/>
        <family val="2"/>
      </rPr>
      <t>DOIT</t>
    </r>
    <r>
      <rPr>
        <sz val="10"/>
        <rFont val="Arial Narrow"/>
        <family val="2"/>
      </rPr>
      <t xml:space="preserve"> mettre en place une fonction de déconnexion permettant à l’utilisateur de mettre fin à sa session.</t>
    </r>
  </si>
  <si>
    <r>
      <t xml:space="preserve">Suite à une période d’inactivité atteignant une durée maximum fixée, le service Authentification </t>
    </r>
    <r>
      <rPr>
        <b/>
        <sz val="10"/>
        <rFont val="Arial Narrow"/>
        <family val="2"/>
      </rPr>
      <t>DOIT</t>
    </r>
    <r>
      <rPr>
        <sz val="10"/>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
</t>
    </r>
    <r>
      <rPr>
        <b/>
        <sz val="10"/>
        <rFont val="Arial Narrow"/>
        <family val="2"/>
      </rPr>
      <t>Pour des questions d’accessibilité, il est souhaitable que cette durée soit réglable par l’utilisateur lui-même (cf. dyspraxie).</t>
    </r>
  </si>
  <si>
    <r>
      <t xml:space="preserve">Le service Authentification </t>
    </r>
    <r>
      <rPr>
        <b/>
        <sz val="10"/>
        <rFont val="Arial Narrow"/>
        <family val="2"/>
      </rPr>
      <t>DOIT</t>
    </r>
    <r>
      <rPr>
        <sz val="10"/>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</si>
  <si>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La confidentialité et l’intégrité des informations d’identification et d’authentification échangées </t>
    </r>
    <r>
      <rPr>
        <b/>
        <sz val="10"/>
        <rFont val="Arial Narrow"/>
        <family val="2"/>
      </rPr>
      <t>DOIVENT</t>
    </r>
    <r>
      <rPr>
        <sz val="10"/>
        <rFont val="Arial Narrow"/>
        <family val="2"/>
      </rPr>
      <t xml:space="preserve"> être assurées de bout en bout (par exemple : les mots de passe </t>
    </r>
    <r>
      <rPr>
        <b/>
        <sz val="10"/>
        <rFont val="Arial Narrow"/>
        <family val="2"/>
      </rPr>
      <t>NE DOIVENT PAS</t>
    </r>
    <r>
      <rPr>
        <sz val="10"/>
        <rFont val="Arial Narrow"/>
        <family val="2"/>
      </rPr>
      <t xml:space="preserve"> être déchiffrés puis chiffrés de nouveau successivement par des éléments intermédiaires)</t>
    </r>
  </si>
  <si>
    <r>
      <t xml:space="preserve">Les données d’authentification </t>
    </r>
    <r>
      <rPr>
        <b/>
        <sz val="10"/>
        <rFont val="Arial Narrow"/>
        <family val="2"/>
      </rPr>
      <t>NE DOIVENT PAS</t>
    </r>
    <r>
      <rPr>
        <sz val="10"/>
        <rFont val="Arial Narrow"/>
        <family val="2"/>
      </rPr>
      <t xml:space="preserve"> être stockées en clair, ni enregistrées dans des fichiers log non protégés.</t>
    </r>
  </si>
  <si>
    <r>
      <t xml:space="preserve">Les données d’authentification </t>
    </r>
    <r>
      <rPr>
        <b/>
        <sz val="10"/>
        <rFont val="Arial Narrow"/>
        <family val="2"/>
      </rPr>
      <t>DEVRAIENT</t>
    </r>
    <r>
      <rPr>
        <sz val="10"/>
        <rFont val="Arial Narrow"/>
        <family val="2"/>
      </rPr>
      <t xml:space="preserve"> être stockées de manière chiffrée et irréversible, éventuellement sous forme d’empreintes numériques.</t>
    </r>
  </si>
  <si>
    <r>
      <t xml:space="preserve">Dans le cas d’utilisation de certificats comme moyen d’authentification, ceux-ci </t>
    </r>
    <r>
      <rPr>
        <b/>
        <sz val="10"/>
        <rFont val="Arial Narrow"/>
        <family val="2"/>
      </rPr>
      <t>DOIVENT</t>
    </r>
    <r>
      <rPr>
        <sz val="10"/>
        <rFont val="Arial Narrow"/>
        <family val="2"/>
      </rPr>
      <t xml:space="preserve"> être émis par une autorité de certification reconnue à la fois par le service Identification et authentification de la solution ENT et par ses services Utilisateur. Ces certificats </t>
    </r>
    <r>
      <rPr>
        <b/>
        <sz val="10"/>
        <rFont val="Arial Narrow"/>
        <family val="2"/>
      </rPr>
      <t>DOIVENT</t>
    </r>
    <r>
      <rPr>
        <sz val="10"/>
        <rFont val="Arial Narrow"/>
        <family val="2"/>
      </rPr>
      <t xml:space="preserve"> être en cours de validité (non révoqués ni expirés). La gestion de ces certificats </t>
    </r>
    <r>
      <rPr>
        <b/>
        <sz val="10"/>
        <rFont val="Arial Narrow"/>
        <family val="2"/>
      </rPr>
      <t>DOIT</t>
    </r>
    <r>
      <rPr>
        <sz val="10"/>
        <rFont val="Arial Narrow"/>
        <family val="2"/>
      </rPr>
      <t xml:space="preserve"> faire l’objet d’une politique de certification.</t>
    </r>
  </si>
  <si>
    <r>
      <t xml:space="preserve">Chaque projet ENT </t>
    </r>
    <r>
      <rPr>
        <b/>
        <sz val="10"/>
        <rFont val="Arial Narrow"/>
        <family val="2"/>
      </rPr>
      <t>DOIT</t>
    </r>
    <r>
      <rPr>
        <sz val="10"/>
        <rFont val="Arial Narrow"/>
        <family val="2"/>
      </rPr>
      <t xml:space="preserve"> définir :
- les différents moyens d’authentification pris en charge ;
- la hiérarchie de niveau entre ces moyens d’authentification ;
- le moyen d’authentification associé à chaque ressource /service Utilisateur de l’ENT.
</t>
    </r>
  </si>
  <si>
    <r>
      <t xml:space="preserve">Un utilisateur </t>
    </r>
    <r>
      <rPr>
        <b/>
        <sz val="10"/>
        <rFont val="Arial Narrow"/>
        <family val="2"/>
      </rPr>
      <t>DOIT</t>
    </r>
    <r>
      <rPr>
        <sz val="10"/>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rFont val="Arial Narrow"/>
        <family val="2"/>
      </rPr>
      <t>DOIT</t>
    </r>
    <r>
      <rPr>
        <sz val="10"/>
        <rFont val="Arial Narrow"/>
        <family val="2"/>
      </rPr>
      <t xml:space="preserve"> être demandée avec un moyen d’authentification de niveau supérieur.</t>
    </r>
  </si>
  <si>
    <r>
      <t xml:space="preserve">Une gestion du cycle de vie des identités </t>
    </r>
    <r>
      <rPr>
        <b/>
        <sz val="10"/>
        <rFont val="Arial Narrow"/>
        <family val="2"/>
      </rPr>
      <t>DOIT</t>
    </r>
    <r>
      <rPr>
        <sz val="10"/>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</si>
  <si>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rFont val="Arial Narrow"/>
        <family val="2"/>
      </rPr>
      <t>DOIT</t>
    </r>
    <r>
      <rPr>
        <sz val="10"/>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</si>
  <si>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rFont val="Arial Narrow"/>
        <family val="2"/>
      </rPr>
      <t>DOIT</t>
    </r>
    <r>
      <rPr>
        <sz val="10"/>
        <rFont val="Arial Narrow"/>
        <family val="2"/>
      </rPr>
      <t xml:space="preserve"> être réalisé par le service Autorisation.</t>
    </r>
  </si>
  <si>
    <r>
      <t xml:space="preserve">Les informations sur les identités et habilitations des utilisateurs </t>
    </r>
    <r>
      <rPr>
        <b/>
        <sz val="10"/>
        <rFont val="Arial Narrow"/>
        <family val="2"/>
      </rPr>
      <t>DOIVENT</t>
    </r>
    <r>
      <rPr>
        <sz val="10"/>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</si>
  <si>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rFont val="Arial Narrow"/>
        <family val="2"/>
      </rPr>
      <t>DOIT</t>
    </r>
    <r>
      <rPr>
        <sz val="1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</si>
  <si>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rFont val="Arial Narrow"/>
        <family val="2"/>
      </rPr>
      <t>DOIT</t>
    </r>
    <r>
      <rPr>
        <sz val="10"/>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</si>
  <si>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Le service Identification et authentification et le service Propagation des informations d'identité </t>
    </r>
    <r>
      <rPr>
        <b/>
        <sz val="10"/>
        <rFont val="Arial Narrow"/>
        <family val="2"/>
      </rPr>
      <t>DOIVENT</t>
    </r>
    <r>
      <rPr>
        <sz val="10"/>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rFont val="Arial Narrow"/>
        <family val="2"/>
      </rPr>
      <t>DOIT</t>
    </r>
    <r>
      <rPr>
        <sz val="10"/>
        <rFont val="Arial Narrow"/>
        <family val="2"/>
      </rPr>
      <t xml:space="preserve"> se traduire par la destruction des preuves d’authentification émises.
</t>
    </r>
  </si>
  <si>
    <r>
      <t xml:space="preserve">Le service Propagation des informations d’identité hors de la solution ENT </t>
    </r>
    <r>
      <rPr>
        <b/>
        <sz val="10"/>
        <rFont val="Arial Narrow"/>
        <family val="2"/>
      </rPr>
      <t>DOIT</t>
    </r>
    <r>
      <rPr>
        <sz val="1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rFont val="Arial Narrow"/>
        <family val="2"/>
      </rPr>
      <t>DOIVENT</t>
    </r>
    <r>
      <rPr>
        <sz val="10"/>
        <rFont val="Arial Narrow"/>
        <family val="2"/>
      </rPr>
      <t xml:space="preserve"> être assurées de bout en bout lors des échanges entre les différents services. Les authentifiants </t>
    </r>
    <r>
      <rPr>
        <b/>
        <sz val="10"/>
        <rFont val="Arial Narrow"/>
        <family val="2"/>
      </rPr>
      <t>NE DOIVENT PAS</t>
    </r>
    <r>
      <rPr>
        <sz val="1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</si>
  <si>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rFont val="Arial Narrow"/>
        <family val="2"/>
      </rPr>
      <t>DOIVENT</t>
    </r>
    <r>
      <rPr>
        <sz val="1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</si>
  <si>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rFont val="Arial Narrow"/>
        <family val="2"/>
      </rPr>
      <t>DOIVENT</t>
    </r>
    <r>
      <rPr>
        <sz val="10"/>
        <rFont val="Arial Narrow"/>
        <family val="2"/>
      </rPr>
      <t xml:space="preserve"> permettre aux services Utilisateur (internes comme externes) demandés d’interpréter une preuve d’authentification venant d’un service Authentification extérieur (les guichets par exemple).</t>
    </r>
  </si>
  <si>
    <r>
      <t xml:space="preserve">Lors des échanges d’informations d’identité, l’identité des services impliqués ou des serveurs supportant les services en question </t>
    </r>
    <r>
      <rPr>
        <b/>
        <sz val="10"/>
        <rFont val="Arial Narrow"/>
        <family val="2"/>
      </rPr>
      <t>DOIT</t>
    </r>
    <r>
      <rPr>
        <sz val="10"/>
        <rFont val="Arial Narrow"/>
        <family val="2"/>
      </rPr>
      <t xml:space="preserve"> être garantie, par exemple à travers une authentification par certificat.</t>
    </r>
  </si>
  <si>
    <r>
      <t xml:space="preserve">La confidentialité et l’intégrité des échanges d’information d’identité </t>
    </r>
    <r>
      <rPr>
        <b/>
        <sz val="10"/>
        <rFont val="Arial Narrow"/>
        <family val="2"/>
      </rPr>
      <t>DOIVENT</t>
    </r>
    <r>
      <rPr>
        <sz val="10"/>
        <rFont val="Arial Narrow"/>
        <family val="2"/>
      </rPr>
      <t xml:space="preserve"> être assurées de bout en bout.</t>
    </r>
  </si>
  <si>
    <r>
      <t xml:space="preserve">Une politique de sécurité </t>
    </r>
    <r>
      <rPr>
        <b/>
        <sz val="10"/>
        <rFont val="Arial Narrow"/>
        <family val="2"/>
      </rPr>
      <t>DOIT</t>
    </r>
    <r>
      <rPr>
        <sz val="10"/>
        <rFont val="Arial Narrow"/>
        <family val="2"/>
      </rPr>
      <t xml:space="preserve"> être définie et appliquée.</t>
    </r>
  </si>
  <si>
    <r>
      <t xml:space="preserve">La politique de sécurité </t>
    </r>
    <r>
      <rPr>
        <b/>
        <sz val="10"/>
        <rFont val="Arial Narrow"/>
        <family val="2"/>
      </rPr>
      <t>DOIT</t>
    </r>
    <r>
      <rPr>
        <sz val="10"/>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</si>
  <si>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rFont val="Arial Narrow"/>
        <family val="2"/>
      </rPr>
      <t>DOIT</t>
    </r>
    <r>
      <rPr>
        <sz val="1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rFont val="Arial Narrow"/>
        <family val="2"/>
      </rPr>
      <t>DOIVENT</t>
    </r>
    <r>
      <rPr>
        <sz val="10"/>
        <rFont val="Arial Narrow"/>
        <family val="2"/>
      </rPr>
      <t xml:space="preserve"> être exploitables. Ils </t>
    </r>
    <r>
      <rPr>
        <b/>
        <sz val="10"/>
        <rFont val="Arial Narrow"/>
        <family val="2"/>
      </rPr>
      <t>DOIVENT</t>
    </r>
    <r>
      <rPr>
        <sz val="1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t>
    </r>
    <r>
      <rPr>
        <b/>
        <sz val="10"/>
        <rFont val="Arial Narrow"/>
        <family val="2"/>
      </rPr>
      <t>DOIVENT</t>
    </r>
    <r>
      <rPr>
        <sz val="10"/>
        <rFont val="Arial Narrow"/>
        <family val="2"/>
      </rPr>
      <t xml:space="preserve">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rFont val="Arial Narrow"/>
        <family val="2"/>
      </rPr>
      <t>DOIVENT</t>
    </r>
    <r>
      <rPr>
        <sz val="10"/>
        <rFont val="Arial Narrow"/>
        <family val="2"/>
      </rPr>
      <t xml:space="preserve"> respecter la législation en vigueur (données, durée de conservation, moyens de recouvrement…).
Dans le cadre d’une fédération d’identités, ces exigences de traçabilité </t>
    </r>
    <r>
      <rPr>
        <b/>
        <sz val="10"/>
        <rFont val="Arial Narrow"/>
        <family val="2"/>
      </rPr>
      <t>DOIVENT</t>
    </r>
    <r>
      <rPr>
        <sz val="10"/>
        <rFont val="Arial Narrow"/>
        <family val="2"/>
      </rPr>
      <t xml:space="preserve"> être décrites dans les accords de fédération.</t>
    </r>
  </si>
  <si>
    <r>
      <t xml:space="preserve">Des moyens permettant d’assurer l’intégrité des journaux et le contrôle d’accès à ces journaux </t>
    </r>
    <r>
      <rPr>
        <b/>
        <sz val="10"/>
        <rFont val="Arial Narrow"/>
        <family val="2"/>
      </rPr>
      <t>DEVRAIENT</t>
    </r>
    <r>
      <rPr>
        <sz val="10"/>
        <rFont val="Arial Narrow"/>
        <family val="2"/>
      </rPr>
      <t xml:space="preserve"> être mis en place.</t>
    </r>
  </si>
  <si>
    <r>
      <t xml:space="preserve">La solution ENT </t>
    </r>
    <r>
      <rPr>
        <b/>
        <sz val="10"/>
        <rFont val="Arial Narrow"/>
        <family val="2"/>
      </rPr>
      <t>DOIT</t>
    </r>
    <r>
      <rPr>
        <sz val="10"/>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</si>
  <si>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La solution ENT </t>
    </r>
    <r>
      <rPr>
        <b/>
        <sz val="10"/>
        <rFont val="Arial Narrow"/>
        <family val="2"/>
      </rPr>
      <t>DEVRAIT</t>
    </r>
    <r>
      <rPr>
        <sz val="10"/>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rFont val="Arial Narrow"/>
        <family val="2"/>
      </rPr>
      <t>DEVRAIT</t>
    </r>
    <r>
      <rPr>
        <sz val="10"/>
        <rFont val="Arial Narrow"/>
        <family val="2"/>
      </rPr>
      <t xml:space="preserve"> être simple, rapide et ergonomique.</t>
    </r>
  </si>
  <si>
    <r>
      <t xml:space="preserve">Les technologies Web 2.0 (appel REST ou SOAP en Ajax) </t>
    </r>
    <r>
      <rPr>
        <b/>
        <sz val="10"/>
        <rFont val="Arial Narrow"/>
        <family val="2"/>
      </rPr>
      <t>DEVRAIENT</t>
    </r>
    <r>
      <rPr>
        <sz val="10"/>
        <rFont val="Arial Narrow"/>
        <family val="2"/>
      </rPr>
      <t xml:space="preserve"> être utilisées notamment pour tout ce qui concerne le non rechargement des pages.</t>
    </r>
  </si>
  <si>
    <r>
      <t>La solution ENT</t>
    </r>
    <r>
      <rPr>
        <b/>
        <sz val="10"/>
        <rFont val="Arial Narrow"/>
        <family val="2"/>
      </rPr>
      <t xml:space="preserve"> DEVRAIT</t>
    </r>
    <r>
      <rPr>
        <sz val="10"/>
        <rFont val="Arial Narrow"/>
        <family val="2"/>
      </rPr>
      <t xml:space="preserve"> proposer un mode conception adaptative (Responsive Web Design - RWD) pour faciliter une présentation adaptée et une cohérence dans le contenu sur les différents supports d’accès.</t>
    </r>
  </si>
  <si>
    <r>
      <t xml:space="preserve">Le logo de l'académie </t>
    </r>
    <r>
      <rPr>
        <b/>
        <sz val="10"/>
        <rFont val="Arial Narrow"/>
        <family val="2"/>
      </rPr>
      <t>DOIT</t>
    </r>
    <r>
      <rPr>
        <sz val="10"/>
        <rFont val="Arial Narrow"/>
        <family val="2"/>
      </rPr>
      <t xml:space="preserve"> être présent sur la page d’accueil, les collectivités sont libres d’afficher leur logo ou non.</t>
    </r>
  </si>
  <si>
    <r>
      <t xml:space="preserve">La page d’accueil </t>
    </r>
    <r>
      <rPr>
        <b/>
        <sz val="10"/>
        <rFont val="Arial Narrow"/>
        <family val="2"/>
      </rPr>
      <t>PEUT</t>
    </r>
    <r>
      <rPr>
        <sz val="10"/>
        <rFont val="Arial Narrow"/>
        <family val="2"/>
      </rPr>
      <t xml:space="preserve"> permettre aux porteurs de projets de diffuser du contenu profilé réactualisé.</t>
    </r>
  </si>
  <si>
    <r>
      <t xml:space="preserve">Les services proposés par défaut sur la page d’accueil à la première connexion </t>
    </r>
    <r>
      <rPr>
        <b/>
        <sz val="10"/>
        <rFont val="Arial Narrow"/>
        <family val="2"/>
      </rPr>
      <t>DEVRAIENT</t>
    </r>
    <r>
      <rPr>
        <sz val="10"/>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</si>
  <si>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rFont val="Arial Narrow"/>
        <family val="2"/>
      </rPr>
      <t>DOIT</t>
    </r>
    <r>
      <rPr>
        <sz val="10"/>
        <rFont val="Arial Narrow"/>
        <family val="2"/>
      </rPr>
      <t xml:space="preserve"> être définie à partir du service de sécurité Autorisation. En fonction de ses droits, l’utilisateur </t>
    </r>
    <r>
      <rPr>
        <b/>
        <sz val="10"/>
        <rFont val="Arial Narrow"/>
        <family val="2"/>
      </rPr>
      <t>DOIT</t>
    </r>
    <r>
      <rPr>
        <sz val="10"/>
        <rFont val="Arial Narrow"/>
        <family val="2"/>
      </rPr>
      <t xml:space="preserve"> pouvoir choisir d’afficher ou non certains services.</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</si>
  <si>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 l’école / établissement.</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</si>
  <si>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des composantes ou des pôles de l’école/l’établissement, dans la limite autorisée par l’école/l’établissement.</t>
    </r>
  </si>
  <si>
    <r>
      <t xml:space="preserve">La solution ENT </t>
    </r>
    <r>
      <rPr>
        <b/>
        <sz val="10"/>
        <rFont val="Arial Narrow"/>
        <family val="2"/>
      </rPr>
      <t>PEUT</t>
    </r>
    <r>
      <rPr>
        <sz val="10"/>
        <rFont val="Arial Narrow"/>
        <family val="2"/>
      </rPr>
      <t xml:space="preserve"> proposer à tout utilisateur autorisé une personnalisation de la présentation graphique de son espace numérique de travail ainsi que ses services Utilisateur, dans la limite autorisée par l’école/l’établissement ou les porteurs de projet.</t>
    </r>
  </si>
  <si>
    <r>
      <t xml:space="preserve">La solution logicielle </t>
    </r>
    <r>
      <rPr>
        <b/>
        <sz val="10"/>
        <rFont val="Arial Narrow"/>
        <family val="2"/>
      </rPr>
      <t>DOIT</t>
    </r>
    <r>
      <rPr>
        <sz val="10"/>
        <rFont val="Arial Narrow"/>
        <family val="2"/>
      </rPr>
      <t xml:space="preserve"> être accessible depuis tout point disposant d’une connexion au réseau internet (école, établissement, académie, domicile, collectivité…).</t>
    </r>
  </si>
  <si>
    <r>
      <t xml:space="preserve">Tout usager </t>
    </r>
    <r>
      <rPr>
        <b/>
        <sz val="10"/>
        <rFont val="Arial Narrow"/>
        <family val="2"/>
      </rPr>
      <t>DOIT</t>
    </r>
    <r>
      <rPr>
        <sz val="10"/>
        <rFont val="Arial Narrow"/>
        <family val="2"/>
      </rPr>
      <t xml:space="preserve"> disposer d'un ou plusieurs outils lui permettant de rechercher du contenu parmi les différentes données textuelles auxquelles il a accès sur son espace numérique de travail (pages et articles Web, courriels, blogs, forums...) ainsi que leurs métadonnées associées. </t>
    </r>
  </si>
  <si>
    <r>
      <t xml:space="preserve">Tout usager </t>
    </r>
    <r>
      <rPr>
        <b/>
        <sz val="10"/>
        <rFont val="Arial Narrow"/>
        <family val="2"/>
      </rPr>
      <t>DEVRAIT</t>
    </r>
    <r>
      <rPr>
        <sz val="10"/>
        <rFont val="Arial Narrow"/>
        <family val="2"/>
      </rPr>
      <t xml:space="preserve"> disposer d'un ou plusieurs outils permettant une recherche sur l’ensemble des données non textuelles auxquelles il a accès sur son espace numérique de travail (fichiers, fichiers audio ou vidéo, pièces attachées aux courriels...) ainsi que leurs métadonnées associées.</t>
    </r>
  </si>
  <si>
    <r>
      <t xml:space="preserve">Des interfaces </t>
    </r>
    <r>
      <rPr>
        <b/>
        <sz val="10"/>
        <rFont val="Arial Narrow"/>
        <family val="2"/>
      </rPr>
      <t>DEVRAIENT</t>
    </r>
    <r>
      <rPr>
        <sz val="10"/>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</si>
  <si>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Les moteurs de recherche </t>
    </r>
    <r>
      <rPr>
        <b/>
        <sz val="10"/>
        <rFont val="Arial Narrow"/>
        <family val="2"/>
      </rPr>
      <t>PEUVENT</t>
    </r>
    <r>
      <rPr>
        <sz val="10"/>
        <rFont val="Arial Narrow"/>
        <family val="2"/>
      </rPr>
      <t xml:space="preserve"> être fédérés.</t>
    </r>
  </si>
  <si>
    <r>
      <t xml:space="preserve">Les outils de recherche </t>
    </r>
    <r>
      <rPr>
        <b/>
        <sz val="10"/>
        <rFont val="Arial Narrow"/>
        <family val="2"/>
      </rPr>
      <t>DEVRAIENT</t>
    </r>
    <r>
      <rPr>
        <sz val="10"/>
        <rFont val="Arial Narrow"/>
        <family val="2"/>
      </rPr>
      <t xml:space="preserve"> permettre de conserver l’historique des recherches effectuées. Les outils de recherche </t>
    </r>
    <r>
      <rPr>
        <b/>
        <sz val="10"/>
        <rFont val="Arial Narrow"/>
        <family val="2"/>
      </rPr>
      <t>DEVRAIENT</t>
    </r>
    <r>
      <rPr>
        <sz val="10"/>
        <rFont val="Arial Narrow"/>
        <family val="2"/>
      </rPr>
      <t xml:space="preserve"> permettre de sauvegarder tout ou partie des résultats de recherche.</t>
    </r>
  </si>
  <si>
    <r>
      <t xml:space="preserve">Le service Moteurs de recherche </t>
    </r>
    <r>
      <rPr>
        <b/>
        <sz val="10"/>
        <rFont val="Arial Narrow"/>
        <family val="2"/>
      </rPr>
      <t>DEVRAIT</t>
    </r>
    <r>
      <rPr>
        <sz val="10"/>
        <rFont val="Arial Narrow"/>
        <family val="2"/>
      </rPr>
      <t xml:space="preserve"> proposer :
- des critères de recherche avancée (choix du type de données, exploitation des métadonnées). Cela est spécialement nécessaire sur certains types de contenus comme Dublin Core ;
- un champ de saisie du moteur de recherche en mode plein texte.
</t>
    </r>
  </si>
  <si>
    <r>
      <t xml:space="preserve">Un cloisonnement de l’environnement technique de production </t>
    </r>
    <r>
      <rPr>
        <b/>
        <sz val="10"/>
        <rFont val="Arial Narrow"/>
        <family val="2"/>
      </rPr>
      <t>DOIT</t>
    </r>
    <r>
      <rPr>
        <sz val="10"/>
        <rFont val="Arial Narrow"/>
        <family val="2"/>
      </rPr>
      <t xml:space="preserve"> être mis en place afin d’empêcher le moindre accès aux données de l’ENT à partir d’autres plateformes (exemple : plateforme de test).</t>
    </r>
  </si>
  <si>
    <r>
      <t xml:space="preserve">Dans le cadre de la lutte antivirale, quatre grands axes </t>
    </r>
    <r>
      <rPr>
        <b/>
        <sz val="10"/>
        <rFont val="Arial Narrow"/>
        <family val="2"/>
      </rPr>
      <t>DOIVENT</t>
    </r>
    <r>
      <rPr>
        <sz val="10"/>
        <rFont val="Arial Narrow"/>
        <family val="2"/>
      </rPr>
      <t xml:space="preserve"> être mis en œuvre dans le cadre d’un projet ENT :
- la veille contre les menaces et la mise à jour de l’antivirus ;
-l’évolution de l’infrastructure antivirus ;
- la supervision de l’infrastructure antivirus ;
-la gestion des incidents, à savoir la capacité à s’intégrer dans un processus de gestion des incidents.
</t>
    </r>
  </si>
  <si>
    <r>
      <t xml:space="preserve">Les procédures de réversibilité associées à la partie hébergement </t>
    </r>
    <r>
      <rPr>
        <b/>
        <sz val="10"/>
        <rFont val="Arial Narrow"/>
        <family val="2"/>
      </rPr>
      <t>DOIVENT</t>
    </r>
    <r>
      <rPr>
        <sz val="10"/>
        <rFont val="Arial Narrow"/>
        <family val="2"/>
      </rPr>
      <t xml:space="preserve"> être mises à jour régulièrement suivant une périodicité prédéfinie par le porteur de projet.</t>
    </r>
  </si>
  <si>
    <r>
      <t xml:space="preserve">Un plan de reprise des activités (PRA) </t>
    </r>
    <r>
      <rPr>
        <b/>
        <sz val="10"/>
        <rFont val="Arial Narrow"/>
        <family val="2"/>
      </rPr>
      <t>DEVRAIT</t>
    </r>
    <r>
      <rPr>
        <sz val="10"/>
        <rFont val="Arial Narrow"/>
        <family val="2"/>
      </rPr>
      <t xml:space="preserve"> être proposé pour limiter l’interruption de service du projet ENT en cas de sinistre majeur.</t>
    </r>
  </si>
  <si>
    <r>
      <t xml:space="preserve">Les procédures de réversibilité associées à l'hébergement </t>
    </r>
    <r>
      <rPr>
        <b/>
        <sz val="10"/>
        <rFont val="Arial Narrow"/>
        <family val="2"/>
      </rPr>
      <t>DOIVENT</t>
    </r>
    <r>
      <rPr>
        <sz val="10"/>
        <rFont val="Arial Narrow"/>
        <family val="2"/>
      </rPr>
      <t xml:space="preserve"> être exécutées régulièrement par l'exploitant suivant une périodicité prédéfinie par le porteur de projet ENT.</t>
    </r>
  </si>
  <si>
    <r>
      <t xml:space="preserve">La solution ENT </t>
    </r>
    <r>
      <rPr>
        <b/>
        <sz val="10"/>
        <rFont val="Arial Narrow"/>
        <family val="2"/>
      </rPr>
      <t>DOIT</t>
    </r>
    <r>
      <rPr>
        <sz val="10"/>
        <rFont val="Arial Narrow"/>
        <family val="2"/>
      </rPr>
      <t xml:space="preserve"> être en mesure de sauvegarder et restaurer à la demande l'ensemble de données désignées comme éligibles à la reprise dans le cahier de charges. Cette reprise de données en cas de réversibilité </t>
    </r>
    <r>
      <rPr>
        <b/>
        <sz val="10"/>
        <rFont val="Arial Narrow"/>
        <family val="2"/>
      </rPr>
      <t>DOIT</t>
    </r>
    <r>
      <rPr>
        <sz val="10"/>
        <rFont val="Arial Narrow"/>
        <family val="2"/>
      </rPr>
      <t xml:space="preserve"> s’appuyer sur les mécanismes d’import / export de la solution ENT et utiliser des formats de données standards, quand ils existent, ou des formats de données spécifiques mais ouverts, structurés, documentés et outillés. </t>
    </r>
  </si>
  <si>
    <r>
      <t xml:space="preserve">Une journalisation des accès aux ressources et des actions associées, aussi bien des usagers que des personnels techniques (administrateurs, exploitants…) </t>
    </r>
    <r>
      <rPr>
        <b/>
        <sz val="10"/>
        <rFont val="Arial Narrow"/>
        <family val="2"/>
      </rPr>
      <t>DOIT</t>
    </r>
    <r>
      <rPr>
        <sz val="10"/>
        <rFont val="Arial Narrow"/>
        <family val="2"/>
      </rPr>
      <t xml:space="preserve"> être mise en place. Les journaux ainsi constitués </t>
    </r>
    <r>
      <rPr>
        <b/>
        <sz val="10"/>
        <rFont val="Arial Narrow"/>
        <family val="2"/>
      </rPr>
      <t>DOIVENT</t>
    </r>
    <r>
      <rPr>
        <sz val="10"/>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</si>
  <si>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rFont val="Arial Narrow"/>
        <family val="2"/>
      </rPr>
      <t>DOIVENT</t>
    </r>
    <r>
      <rPr>
        <sz val="10"/>
        <rFont val="Arial Narrow"/>
        <family val="2"/>
      </rPr>
      <t xml:space="preserve"> être tracées.</t>
    </r>
  </si>
  <si>
    <r>
      <t xml:space="preserve">La durée de conservation des données en ligne, sauvegardées ou archivées </t>
    </r>
    <r>
      <rPr>
        <b/>
        <sz val="10"/>
        <rFont val="Arial Narrow"/>
        <family val="2"/>
      </rPr>
      <t>DOIT</t>
    </r>
    <r>
      <rPr>
        <sz val="1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</si>
  <si>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rFont val="Arial Narrow"/>
        <family val="2"/>
      </rPr>
      <t>DOIT</t>
    </r>
    <r>
      <rPr>
        <sz val="10"/>
        <rFont val="Arial Narrow"/>
        <family val="2"/>
      </rPr>
      <t xml:space="preserve"> être au minimum :
- une sauvegarde incrémentale par jour ;
- une sauvegarde complète par mois.</t>
    </r>
  </si>
  <si>
    <r>
      <t xml:space="preserve">Les droits d’accès aux données archivées </t>
    </r>
    <r>
      <rPr>
        <b/>
        <sz val="10"/>
        <rFont val="Arial Narrow"/>
        <family val="2"/>
      </rPr>
      <t>DEVRAIENT</t>
    </r>
    <r>
      <rPr>
        <sz val="10"/>
        <rFont val="Arial Narrow"/>
        <family val="2"/>
      </rPr>
      <t xml:space="preserve"> être identiques à ceux des données en ligne.</t>
    </r>
  </si>
  <si>
    <r>
      <t xml:space="preserve">Les données à caractère personnel traitées dans le cadre d’un compte ENT </t>
    </r>
    <r>
      <rPr>
        <b/>
        <sz val="10"/>
        <rFont val="Arial Narrow"/>
        <family val="2"/>
      </rPr>
      <t>DOIVENT</t>
    </r>
    <r>
      <rPr>
        <sz val="10"/>
        <rFont val="Arial Narrow"/>
        <family val="2"/>
      </rPr>
      <t xml:space="preserve"> être « supprimées de l’ENT dans un délai de 3 mois dès lors que la personne concernée n’a plus vocation à détenir un compte »</t>
    </r>
  </si>
  <si>
    <r>
      <t xml:space="preserve">Un compte usager qui a expiré </t>
    </r>
    <r>
      <rPr>
        <b/>
        <sz val="10"/>
        <rFont val="Arial Narrow"/>
        <family val="2"/>
      </rPr>
      <t>DEVRAIT</t>
    </r>
    <r>
      <rPr>
        <sz val="10"/>
        <rFont val="Arial Narrow"/>
        <family val="2"/>
      </rPr>
      <t xml:space="preserve"> être d’abord désactivé pour une durée limitée avant d’être supprimé.</t>
    </r>
  </si>
  <si>
    <r>
      <t xml:space="preserve">La solution ENT </t>
    </r>
    <r>
      <rPr>
        <b/>
        <sz val="10"/>
        <rFont val="Arial Narrow"/>
        <family val="2"/>
      </rPr>
      <t>PEUT</t>
    </r>
    <r>
      <rPr>
        <sz val="10"/>
        <rFont val="Arial Narrow"/>
        <family val="2"/>
      </rPr>
      <t xml:space="preserve"> proposer aux utilisateurs autorisés une procédure permettant de gérer un nouveau mot de passe en utilisant une ou plusieurs modalités de contrôle et en empruntant des canaux de communication différents de l’ENT (adresse électronique secondaire, SMS…).</t>
    </r>
  </si>
  <si>
    <r>
      <t xml:space="preserve">Les droits d’administration associés à ces services sont octroyés à certains utilisateurs disposant du rôle spécifique d’administrateur fonctionnel. Ces administrateurs </t>
    </r>
    <r>
      <rPr>
        <b/>
        <sz val="10"/>
        <rFont val="Arial Narrow"/>
        <family val="2"/>
      </rPr>
      <t>DOIVENT</t>
    </r>
    <r>
      <rPr>
        <sz val="10"/>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</si>
  <si>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Le centre d’assistance, apportant des fonctions de collecte et d’analyse premier niveau </t>
    </r>
    <r>
      <rPr>
        <b/>
        <sz val="10"/>
        <rFont val="Arial Narrow"/>
        <family val="2"/>
      </rPr>
      <t>DEVRAIT</t>
    </r>
    <r>
      <rPr>
        <sz val="1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</si>
  <si>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rFont val="Arial Narrow"/>
        <family val="2"/>
      </rPr>
      <t>DOIT</t>
    </r>
    <r>
      <rPr>
        <sz val="1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</si>
  <si>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rFont val="Arial Narrow"/>
        <family val="2"/>
      </rPr>
      <t>DEVRAIENT</t>
    </r>
    <r>
      <rPr>
        <sz val="10"/>
        <rFont val="Arial Narrow"/>
        <family val="2"/>
      </rPr>
      <t xml:space="preserve"> être compatibles. Des interfaces sont requises pour assurer une continuité et efficacité du service.</t>
    </r>
  </si>
  <si>
    <r>
      <t xml:space="preserve">Le porteur de projet </t>
    </r>
    <r>
      <rPr>
        <b/>
        <sz val="10"/>
        <rFont val="Arial Narrow"/>
        <family val="2"/>
      </rPr>
      <t>DEVRAIT</t>
    </r>
    <r>
      <rPr>
        <sz val="10"/>
        <rFont val="Arial Narrow"/>
        <family val="2"/>
      </rPr>
      <t xml:space="preserve"> avoir un accès en consultation aux incidents signalés.</t>
    </r>
  </si>
  <si>
    <r>
      <t xml:space="preserve">La solution ENT </t>
    </r>
    <r>
      <rPr>
        <b/>
        <sz val="10"/>
        <rFont val="Arial Narrow"/>
        <family val="2"/>
      </rPr>
      <t>DOIT</t>
    </r>
    <r>
      <rPr>
        <sz val="10"/>
        <rFont val="Arial Narrow"/>
        <family val="2"/>
      </rPr>
      <t xml:space="preserve"> proposer un service "Courrier électronique".</t>
    </r>
  </si>
  <si>
    <r>
      <t xml:space="preserve">La solution ENT </t>
    </r>
    <r>
      <rPr>
        <b/>
        <sz val="10"/>
        <rFont val="Arial Narrow"/>
        <family val="2"/>
      </rPr>
      <t>DOIT</t>
    </r>
    <r>
      <rPr>
        <sz val="10"/>
        <rFont val="Arial Narrow"/>
        <family val="2"/>
      </rPr>
      <t xml:space="preserve"> proposer un service "Espaces d’échanges et de collaboration".</t>
    </r>
  </si>
  <si>
    <r>
      <t xml:space="preserve">La solution ENT </t>
    </r>
    <r>
      <rPr>
        <b/>
        <sz val="10"/>
        <rFont val="Arial Narrow"/>
        <family val="2"/>
      </rPr>
      <t>DEVRAIT</t>
    </r>
    <r>
      <rPr>
        <sz val="10"/>
        <rFont val="Arial Narrow"/>
        <family val="2"/>
      </rPr>
      <t xml:space="preserve"> proposer un service "Messagerie instantanée".</t>
    </r>
  </si>
  <si>
    <r>
      <t xml:space="preserve">La solution ENT </t>
    </r>
    <r>
      <rPr>
        <b/>
        <sz val="10"/>
        <rFont val="Arial Narrow"/>
        <family val="2"/>
      </rPr>
      <t>DOIT</t>
    </r>
    <r>
      <rPr>
        <sz val="10"/>
        <rFont val="Arial Narrow"/>
        <family val="2"/>
      </rPr>
      <t xml:space="preserve"> proposer un service "Affichage d’informations".</t>
    </r>
  </si>
  <si>
    <r>
      <t xml:space="preserve">La solution ENT </t>
    </r>
    <r>
      <rPr>
        <b/>
        <sz val="10"/>
        <rFont val="Arial Narrow"/>
        <family val="2"/>
      </rPr>
      <t>DOIT</t>
    </r>
    <r>
      <rPr>
        <sz val="10"/>
        <rFont val="Arial Narrow"/>
        <family val="2"/>
      </rPr>
      <t xml:space="preserve"> proposer un service "Publication Web".</t>
    </r>
  </si>
  <si>
    <r>
      <t xml:space="preserve">La solution ENT </t>
    </r>
    <r>
      <rPr>
        <b/>
        <sz val="10"/>
        <rFont val="Arial Narrow"/>
        <family val="2"/>
      </rPr>
      <t>PEUT</t>
    </r>
    <r>
      <rPr>
        <sz val="10"/>
        <rFont val="Arial Narrow"/>
        <family val="2"/>
      </rPr>
      <t xml:space="preserve"> proposer un service "Conférence audio et vidéo".</t>
    </r>
  </si>
  <si>
    <r>
      <t xml:space="preserve">Le service courrier électronique de l'ENT </t>
    </r>
    <r>
      <rPr>
        <b/>
        <sz val="10"/>
        <rFont val="Arial Narrow"/>
        <family val="2"/>
      </rPr>
      <t>DEVRAIT</t>
    </r>
    <r>
      <rPr>
        <sz val="10"/>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</si>
  <si>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rFont val="Arial Narrow"/>
        <family val="2"/>
      </rPr>
      <t>DEVRAIT</t>
    </r>
    <r>
      <rPr>
        <sz val="10"/>
        <rFont val="Arial Narrow"/>
        <family val="2"/>
      </rPr>
      <t xml:space="preserve"> permettre aux utilisateurs autorisés, notamment le personnel, de programmer le transfert automatique des courriers électroniques de leur adresse de l’ENT vers une adresse professionnelle externe autorisée (p.ex. l’adresse académique pour les enseignants).</t>
    </r>
  </si>
  <si>
    <r>
      <t xml:space="preserve">Le service courrier électronique de l’ENT </t>
    </r>
    <r>
      <rPr>
        <b/>
        <sz val="10"/>
        <rFont val="Arial Narrow"/>
        <family val="2"/>
      </rPr>
      <t>DOIT</t>
    </r>
    <r>
      <rPr>
        <sz val="10"/>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</si>
  <si>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rFont val="Arial Narrow"/>
        <family val="2"/>
      </rPr>
      <t>DOIT</t>
    </r>
    <r>
      <rPr>
        <sz val="10"/>
        <rFont val="Arial Narrow"/>
        <family val="2"/>
      </rPr>
      <t xml:space="preserve"> permettre de limiter la communication externe des utilisateurs, selon leurs droits, à des listes blanches (de domaine, ou d’utilisateurs).</t>
    </r>
  </si>
  <si>
    <r>
      <t xml:space="preserve">Le service courrier électronique </t>
    </r>
    <r>
      <rPr>
        <b/>
        <sz val="10"/>
        <rFont val="Arial Narrow"/>
        <family val="2"/>
      </rPr>
      <t>DEVRAIT</t>
    </r>
    <r>
      <rPr>
        <sz val="10"/>
        <rFont val="Arial Narrow"/>
        <family val="2"/>
      </rPr>
      <t xml:space="preserve"> permettre de demander un accusé de réception.</t>
    </r>
  </si>
  <si>
    <r>
      <t xml:space="preserve">Le service de courrier électronique </t>
    </r>
    <r>
      <rPr>
        <b/>
        <sz val="10"/>
        <rFont val="Arial Narrow"/>
        <family val="2"/>
      </rPr>
      <t>PEUT</t>
    </r>
    <r>
      <rPr>
        <sz val="10"/>
        <rFont val="Arial Narrow"/>
        <family val="2"/>
      </rPr>
      <t xml:space="preserve"> proposer le moyen de chiffrer les messages.</t>
    </r>
  </si>
  <si>
    <r>
      <t xml:space="preserve">Le service de courrier électronique </t>
    </r>
    <r>
      <rPr>
        <b/>
        <sz val="10"/>
        <rFont val="Arial Narrow"/>
        <family val="2"/>
      </rPr>
      <t>DEVRAIT</t>
    </r>
    <r>
      <rPr>
        <sz val="10"/>
        <rFont val="Arial Narrow"/>
        <family val="2"/>
      </rPr>
      <t xml:space="preserve"> proposer le moyen d’archiver des courriels émis ou réceptionnés, et de les récupérer.</t>
    </r>
  </si>
  <si>
    <r>
      <t xml:space="preserve">Un service permettant de bloquer les adresses indésirables </t>
    </r>
    <r>
      <rPr>
        <b/>
        <sz val="10"/>
        <rFont val="Arial Narrow"/>
        <family val="2"/>
      </rPr>
      <t>DEVRAIT</t>
    </r>
    <r>
      <rPr>
        <sz val="10"/>
        <rFont val="Arial Narrow"/>
        <family val="2"/>
      </rPr>
      <t xml:space="preserve"> être proposé (gestion de l’antispam).</t>
    </r>
  </si>
  <si>
    <r>
      <t xml:space="preserve">Une fonction de notification d’absence, avec un contenu de message et des dates d’activation / désactivation paramétrable, </t>
    </r>
    <r>
      <rPr>
        <b/>
        <sz val="10"/>
        <rFont val="Arial Narrow"/>
        <family val="2"/>
      </rPr>
      <t>DEVRAIT</t>
    </r>
    <r>
      <rPr>
        <sz val="10"/>
        <rFont val="Arial Narrow"/>
        <family val="2"/>
      </rPr>
      <t xml:space="preserve"> être disponible.</t>
    </r>
  </si>
  <si>
    <r>
      <t xml:space="preserve">Dans le cas où une fonction de notification d’absence est disponible, un dispositif spécifique </t>
    </r>
    <r>
      <rPr>
        <b/>
        <sz val="10"/>
        <rFont val="Arial Narrow"/>
        <family val="2"/>
      </rPr>
      <t>DOIT</t>
    </r>
    <r>
      <rPr>
        <sz val="10"/>
        <rFont val="Arial Narrow"/>
        <family val="2"/>
      </rPr>
      <t xml:space="preserve"> être mis en place afin d’éviter de saturer des listes de diffusion.</t>
    </r>
  </si>
  <si>
    <r>
      <t xml:space="preserve">Le service de courrier électronique </t>
    </r>
    <r>
      <rPr>
        <b/>
        <sz val="10"/>
        <rFont val="Arial Narrow"/>
        <family val="2"/>
      </rPr>
      <t>DOIT</t>
    </r>
    <r>
      <rPr>
        <sz val="10"/>
        <rFont val="Arial Narrow"/>
        <family val="2"/>
      </rPr>
      <t xml:space="preserve"> proposer une fonction de traitement par lot (application d’une même action à une sélection multiple de messages).</t>
    </r>
  </si>
  <si>
    <r>
      <t xml:space="preserve">Une fonction de création d’un « alias » de messagerie </t>
    </r>
    <r>
      <rPr>
        <b/>
        <sz val="10"/>
        <rFont val="Arial Narrow"/>
        <family val="2"/>
      </rPr>
      <t>DEVRAIT</t>
    </r>
    <r>
      <rPr>
        <sz val="10"/>
        <rFont val="Arial Narrow"/>
        <family val="2"/>
      </rPr>
      <t xml:space="preserve"> être offerte à certains utilisateurs autorisés.</t>
    </r>
  </si>
  <si>
    <r>
      <t xml:space="preserve">Au sein de groupes d’utilisateurs, les utilisateurs autorisés </t>
    </r>
    <r>
      <rPr>
        <b/>
        <sz val="10"/>
        <rFont val="Arial Narrow"/>
        <family val="2"/>
      </rPr>
      <t>DOIVENT</t>
    </r>
    <r>
      <rPr>
        <sz val="10"/>
        <rFont val="Arial Narrow"/>
        <family val="2"/>
      </rPr>
      <t xml:space="preserve"> pouvoir créer, gérer, et supprimer des espaces de discussion, en gérer les droits d'accès et fixer les modalités d’inscription et de désinscription.</t>
    </r>
  </si>
  <si>
    <r>
      <t xml:space="preserve">Tout gestionnaire d’espace de discussion </t>
    </r>
    <r>
      <rPr>
        <b/>
        <sz val="10"/>
        <rFont val="Arial Narrow"/>
        <family val="2"/>
      </rPr>
      <t>DOIT</t>
    </r>
    <r>
      <rPr>
        <sz val="10"/>
        <rFont val="Arial Narrow"/>
        <family val="2"/>
      </rPr>
      <t xml:space="preserve"> pouvoir utiliser des recherches dans l'annuaire d’école/d'établissement ou la composition des groupes de travail pour inviter les membres d'un espace de discussion.</t>
    </r>
  </si>
  <si>
    <r>
      <t xml:space="preserve">Ces espaces de discussions </t>
    </r>
    <r>
      <rPr>
        <b/>
        <sz val="10"/>
        <rFont val="Arial Narrow"/>
        <family val="2"/>
      </rPr>
      <t>DEVRAIENT</t>
    </r>
    <r>
      <rPr>
        <sz val="10"/>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</si>
  <si>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Tout utilisateur </t>
    </r>
    <r>
      <rPr>
        <b/>
        <sz val="10"/>
        <rFont val="Arial Narrow"/>
        <family val="2"/>
      </rPr>
      <t>DOIT</t>
    </r>
    <r>
      <rPr>
        <sz val="10"/>
        <rFont val="Arial Narrow"/>
        <family val="2"/>
      </rPr>
      <t xml:space="preserve"> avoir accès à une vue de l'ensemble des espaces de discussion qu'il gère ou auxquels il est inscrit, et voir les discussions par fil de discussion, par date.</t>
    </r>
  </si>
  <si>
    <r>
      <t xml:space="preserve">Suivant la politique de l’école/l'établissement et celle de chaque gestionnaire de groupe, tout utilisateur en ayant le droit </t>
    </r>
    <r>
      <rPr>
        <b/>
        <sz val="10"/>
        <rFont val="Arial Narrow"/>
        <family val="2"/>
      </rPr>
      <t>DOIT</t>
    </r>
    <r>
      <rPr>
        <sz val="1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</si>
  <si>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Les utilisateurs selon leurs droits </t>
    </r>
    <r>
      <rPr>
        <b/>
        <sz val="10"/>
        <rFont val="Arial Narrow"/>
        <family val="2"/>
      </rPr>
      <t>DOIVENT</t>
    </r>
    <r>
      <rPr>
        <sz val="10"/>
        <rFont val="Arial Narrow"/>
        <family val="2"/>
      </rPr>
      <t xml:space="preserve"> pouvoir inclure des liens actifs aux messages des espaces de discussion.</t>
    </r>
  </si>
  <si>
    <r>
      <t xml:space="preserve">Une fonction d’archivage des échanges dans un fichier au format standard (Format OpenDocument, TXT ou HTML) </t>
    </r>
    <r>
      <rPr>
        <b/>
        <sz val="10"/>
        <rFont val="Arial Narrow"/>
        <family val="2"/>
      </rPr>
      <t>PEUT</t>
    </r>
    <r>
      <rPr>
        <sz val="10"/>
        <rFont val="Arial Narrow"/>
        <family val="2"/>
      </rPr>
      <t xml:space="preserve"> être proposée aux utilisateurs d'un espace de discussion.</t>
    </r>
  </si>
  <si>
    <r>
      <t xml:space="preserve">Les messages des espaces de discussions </t>
    </r>
    <r>
      <rPr>
        <b/>
        <sz val="10"/>
        <rFont val="Arial Narrow"/>
        <family val="2"/>
      </rPr>
      <t>DEVRAIENT</t>
    </r>
    <r>
      <rPr>
        <sz val="10"/>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</si>
  <si>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utilisateur, abonné à un espace de discussion, </t>
    </r>
    <r>
      <rPr>
        <b/>
        <sz val="10"/>
        <rFont val="Arial Narrow"/>
        <family val="2"/>
      </rPr>
      <t>DEVRAIT</t>
    </r>
    <r>
      <rPr>
        <sz val="10"/>
        <rFont val="Arial Narrow"/>
        <family val="2"/>
      </rPr>
      <t xml:space="preserve"> pouvoir demander à recevoir une notification lorsqu'une contribution à un espace de discussion est apportée et/ou lorsqu’une réponse à une de ses contributions est apportée.</t>
    </r>
  </si>
  <si>
    <r>
      <t xml:space="preserve">Tout gestionnaire d’un espace de discussion </t>
    </r>
    <r>
      <rPr>
        <b/>
        <sz val="10"/>
        <rFont val="Arial Narrow"/>
        <family val="2"/>
      </rPr>
      <t>DEVRAIT</t>
    </r>
    <r>
      <rPr>
        <sz val="10"/>
        <rFont val="Arial Narrow"/>
        <family val="2"/>
      </rPr>
      <t xml:space="preserve"> pouvoir modérer les discussions et déléguer la modération de discussions.</t>
    </r>
  </si>
  <si>
    <r>
      <t xml:space="preserve">Les listes de diffusion regroupant les membres appartenant à une même structure pédagogique </t>
    </r>
    <r>
      <rPr>
        <b/>
        <sz val="10"/>
        <rFont val="Arial Narrow"/>
        <family val="2"/>
      </rPr>
      <t>DOIVENT</t>
    </r>
    <r>
      <rPr>
        <sz val="10"/>
        <rFont val="Arial Narrow"/>
        <family val="2"/>
      </rPr>
      <t xml:space="preserve"> être à disposition des utilisateurs autorisés. La constitution de ces listes </t>
    </r>
    <r>
      <rPr>
        <b/>
        <sz val="10"/>
        <rFont val="Arial Narrow"/>
        <family val="2"/>
      </rPr>
      <t>DOIT</t>
    </r>
    <r>
      <rPr>
        <sz val="10"/>
        <rFont val="Arial Narrow"/>
        <family val="2"/>
      </rPr>
      <t xml:space="preserve"> être automatique, sans intervention d’un utilisateur.</t>
    </r>
  </si>
  <si>
    <r>
      <t xml:space="preserve">Tout utilisateur autorisé </t>
    </r>
    <r>
      <rPr>
        <b/>
        <sz val="10"/>
        <rFont val="Arial Narrow"/>
        <family val="2"/>
      </rPr>
      <t>DEVRAIT</t>
    </r>
    <r>
      <rPr>
        <sz val="10"/>
        <rFont val="Arial Narrow"/>
        <family val="2"/>
      </rPr>
      <t xml:space="preserve"> disposer de la fonctionnalité de création de ses propres listes de diffusion.</t>
    </r>
  </si>
  <si>
    <r>
      <t xml:space="preserve">La messagerie instantanée </t>
    </r>
    <r>
      <rPr>
        <b/>
        <sz val="10"/>
        <rFont val="Arial Narrow"/>
        <family val="2"/>
      </rPr>
      <t>DEVRAIT</t>
    </r>
    <r>
      <rPr>
        <sz val="10"/>
        <rFont val="Arial Narrow"/>
        <family val="2"/>
      </rPr>
      <t xml:space="preserve"> être accessible sur chacune des pages de l’ENT.</t>
    </r>
  </si>
  <si>
    <r>
      <t xml:space="preserve">La messagerie instantanée </t>
    </r>
    <r>
      <rPr>
        <b/>
        <sz val="10"/>
        <rFont val="Arial Narrow"/>
        <family val="2"/>
      </rPr>
      <t>DEVRAIT</t>
    </r>
    <r>
      <rPr>
        <sz val="10"/>
        <rFont val="Arial Narrow"/>
        <family val="2"/>
      </rPr>
      <t xml:space="preserve"> comporter plusieurs espaces d'échanges (canaux) associés à des groupes d’usagers ou des thématiques. Les espaces d’échanges </t>
    </r>
    <r>
      <rPr>
        <b/>
        <sz val="10"/>
        <rFont val="Arial Narrow"/>
        <family val="2"/>
      </rPr>
      <t>DEVRAIENT</t>
    </r>
    <r>
      <rPr>
        <sz val="10"/>
        <rFont val="Arial Narrow"/>
        <family val="2"/>
      </rPr>
      <t xml:space="preserve"> pouvoir être créés, gérés, et supprimés par les utilisateurs selon leurs droits.</t>
    </r>
  </si>
  <si>
    <r>
      <t xml:space="preserve">Tout participant d’un espace d’échanges </t>
    </r>
    <r>
      <rPr>
        <b/>
        <sz val="10"/>
        <rFont val="Arial Narrow"/>
        <family val="2"/>
      </rPr>
      <t>DEVRAIT</t>
    </r>
    <r>
      <rPr>
        <sz val="10"/>
        <rFont val="Arial Narrow"/>
        <family val="2"/>
      </rPr>
      <t xml:space="preserve"> pouvoir envoyer un message privé à un autre participant.</t>
    </r>
  </si>
  <si>
    <r>
      <t xml:space="preserve">Tout utilisateur </t>
    </r>
    <r>
      <rPr>
        <b/>
        <sz val="10"/>
        <rFont val="Arial Narrow"/>
        <family val="2"/>
      </rPr>
      <t>DEVRAIT</t>
    </r>
    <r>
      <rPr>
        <sz val="10"/>
        <rFont val="Arial Narrow"/>
        <family val="2"/>
      </rPr>
      <t xml:space="preserve"> pouvoir indiquer son statut (disponible, non disponible, occupé, etc.) sur la messagerie instantanée.</t>
    </r>
  </si>
  <si>
    <r>
      <t xml:space="preserve">Tout utilisateur autorisé </t>
    </r>
    <r>
      <rPr>
        <b/>
        <sz val="10"/>
        <rFont val="Arial Narrow"/>
        <family val="2"/>
      </rPr>
      <t>DEVRAIT</t>
    </r>
    <r>
      <rPr>
        <sz val="10"/>
        <rFont val="Arial Narrow"/>
        <family val="2"/>
      </rPr>
      <t xml:space="preserve"> pouvoir limiter les appels entrants à une liste de contacts qu’il a autorisés sur la messagerie instantanée.</t>
    </r>
  </si>
  <si>
    <r>
      <t xml:space="preserve">L'accès au service de messagerie instantanée </t>
    </r>
    <r>
      <rPr>
        <b/>
        <sz val="10"/>
        <rFont val="Arial Narrow"/>
        <family val="2"/>
      </rPr>
      <t>DEVRAIT</t>
    </r>
    <r>
      <rPr>
        <sz val="10"/>
        <rFont val="Arial Narrow"/>
        <family val="2"/>
      </rPr>
      <t xml:space="preserve"> pouvoir être interdit, limité, ou limité à certains horaires aux utilisateurs selon leur profil et leur niveau d’habilitation.</t>
    </r>
  </si>
  <si>
    <r>
      <t xml:space="preserve">Les utilisateurs autorisés </t>
    </r>
    <r>
      <rPr>
        <b/>
        <sz val="10"/>
        <rFont val="Arial Narrow"/>
        <family val="2"/>
      </rPr>
      <t>DOIVENT</t>
    </r>
    <r>
      <rPr>
        <sz val="10"/>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</si>
  <si>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rFont val="Arial Narrow"/>
        <family val="2"/>
      </rPr>
      <t>DOIT</t>
    </r>
    <r>
      <rPr>
        <sz val="10"/>
        <rFont val="Arial Narrow"/>
        <family val="2"/>
      </rPr>
      <t xml:space="preserve"> permettre d’indiquer une durée ou une date de fin d’affichage, au bout de laquelle l’alerte ou l’actualité ne sera plus affichée.</t>
    </r>
  </si>
  <si>
    <r>
      <t xml:space="preserve">Les utilisateurs autorisés </t>
    </r>
    <r>
      <rPr>
        <b/>
        <sz val="10"/>
        <rFont val="Arial Narrow"/>
        <family val="2"/>
      </rPr>
      <t>DEVRAIENT</t>
    </r>
    <r>
      <rPr>
        <sz val="10"/>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</si>
  <si>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rFont val="Arial Narrow"/>
        <family val="2"/>
      </rPr>
      <t>DOIT</t>
    </r>
    <r>
      <rPr>
        <sz val="10"/>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</si>
  <si>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rFont val="Arial Narrow"/>
        <family val="2"/>
      </rPr>
      <t>DOIT</t>
    </r>
    <r>
      <rPr>
        <sz val="10"/>
        <rFont val="Arial Narrow"/>
        <family val="2"/>
      </rPr>
      <t xml:space="preserve"> être à la disposition des utilisateurs autorisés.</t>
    </r>
  </si>
  <si>
    <r>
      <t xml:space="preserve">La publication des pages Web et des blogs </t>
    </r>
    <r>
      <rPr>
        <b/>
        <sz val="10"/>
        <rFont val="Arial Narrow"/>
        <family val="2"/>
      </rPr>
      <t>DEVRAIT</t>
    </r>
    <r>
      <rPr>
        <sz val="10"/>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</si>
  <si>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rFont val="Arial Narrow"/>
        <family val="2"/>
      </rPr>
      <t>DEVRAIENT</t>
    </r>
    <r>
      <rPr>
        <sz val="10"/>
        <rFont val="Arial Narrow"/>
        <family val="2"/>
      </rPr>
      <t xml:space="preserve"> pouvoir accorder des droits d'accès au niveau groupe ou usager (lecture, modification, suppression, publication, modération), pour chaque page ou partie du site.</t>
    </r>
  </si>
  <si>
    <r>
      <t xml:space="preserve">La publication et l'édition de pages internet </t>
    </r>
    <r>
      <rPr>
        <b/>
        <sz val="10"/>
        <rFont val="Arial Narrow"/>
        <family val="2"/>
      </rPr>
      <t>DEVRAIENT</t>
    </r>
    <r>
      <rPr>
        <sz val="10"/>
        <rFont val="Arial Narrow"/>
        <family val="2"/>
      </rPr>
      <t xml:space="preserve"> faire l'objet d'une procédure de modération et/ou d'un circuit de validation.</t>
    </r>
  </si>
  <si>
    <r>
      <t xml:space="preserve">Un service d’audioconférence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</si>
  <si>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Dans le premier degré, un service de visioconférence multipoints </t>
    </r>
    <r>
      <rPr>
        <b/>
        <sz val="10"/>
        <rFont val="Arial Narrow"/>
        <family val="2"/>
      </rPr>
      <t>PEUT</t>
    </r>
    <r>
      <rPr>
        <sz val="10"/>
        <rFont val="Arial Narrow"/>
        <family val="2"/>
      </rPr>
      <t xml:space="preserve"> être mis à disposition des utilisateurs ou groupes d’utilisateurs, selon leurs droits.</t>
    </r>
  </si>
  <si>
    <r>
      <t xml:space="preserve">Les services de visioconférence et/ou d’audioconférence </t>
    </r>
    <r>
      <rPr>
        <b/>
        <sz val="10"/>
        <rFont val="Arial Narrow"/>
        <family val="2"/>
      </rPr>
      <t>DEVRAIENT</t>
    </r>
    <r>
      <rPr>
        <sz val="10"/>
        <rFont val="Arial Narrow"/>
        <family val="2"/>
      </rPr>
      <t xml:space="preserve"> proposer un système de gestion des participants.</t>
    </r>
  </si>
  <si>
    <r>
      <t xml:space="preserve">Les services de visioconférence et/ou d’audioconférence </t>
    </r>
    <r>
      <rPr>
        <b/>
        <sz val="10"/>
        <rFont val="Arial Narrow"/>
        <family val="2"/>
      </rPr>
      <t>PEUVENT</t>
    </r>
    <r>
      <rPr>
        <sz val="10"/>
        <rFont val="Arial Narrow"/>
        <family val="2"/>
      </rPr>
      <t xml:space="preserve"> proposer un système de messagerie instantanée aux participants.</t>
    </r>
  </si>
  <si>
    <r>
      <t xml:space="preserve">La solution ENT </t>
    </r>
    <r>
      <rPr>
        <b/>
        <sz val="10"/>
        <rFont val="Arial Narrow"/>
        <family val="2"/>
      </rPr>
      <t>DOIT</t>
    </r>
    <r>
      <rPr>
        <sz val="10"/>
        <rFont val="Arial Narrow"/>
        <family val="2"/>
      </rPr>
      <t xml:space="preserve"> proposer un service "Carnet d’adresses".</t>
    </r>
  </si>
  <si>
    <r>
      <t xml:space="preserve">La solution ENT </t>
    </r>
    <r>
      <rPr>
        <b/>
        <sz val="10"/>
        <rFont val="Arial Narrow"/>
        <family val="2"/>
      </rPr>
      <t>DOIT</t>
    </r>
    <r>
      <rPr>
        <sz val="10"/>
        <rFont val="Arial Narrow"/>
        <family val="2"/>
      </rPr>
      <t xml:space="preserve"> proposer un "service d’agendas".</t>
    </r>
  </si>
  <si>
    <r>
      <t xml:space="preserve">La solution ENT </t>
    </r>
    <r>
      <rPr>
        <b/>
        <sz val="10"/>
        <rFont val="Arial Narrow"/>
        <family val="2"/>
      </rPr>
      <t>DOIT</t>
    </r>
    <r>
      <rPr>
        <sz val="10"/>
        <rFont val="Arial Narrow"/>
        <family val="2"/>
      </rPr>
      <t xml:space="preserve"> proposer un service "Pages blanches".</t>
    </r>
  </si>
  <si>
    <r>
      <t xml:space="preserve">La solution ENT </t>
    </r>
    <r>
      <rPr>
        <b/>
        <sz val="10"/>
        <rFont val="Arial Narrow"/>
        <family val="2"/>
      </rPr>
      <t>DEVRAIT</t>
    </r>
    <r>
      <rPr>
        <sz val="10"/>
        <rFont val="Arial Narrow"/>
        <family val="2"/>
      </rPr>
      <t xml:space="preserve"> proposer un service "Gestion des signets".</t>
    </r>
  </si>
  <si>
    <r>
      <t xml:space="preserve">La solution ENT </t>
    </r>
    <r>
      <rPr>
        <b/>
        <sz val="10"/>
        <rFont val="Arial Narrow"/>
        <family val="2"/>
      </rPr>
      <t>DOIT</t>
    </r>
    <r>
      <rPr>
        <sz val="10"/>
        <rFont val="Arial Narrow"/>
        <family val="2"/>
      </rPr>
      <t xml:space="preserve"> proposer un service "Accès aux ressources pédagogiques éditoriales".</t>
    </r>
  </si>
  <si>
    <r>
      <t xml:space="preserve">Dans le secon degré, la solution ENT </t>
    </r>
    <r>
      <rPr>
        <b/>
        <sz val="10"/>
        <rFont val="Arial Narrow"/>
        <family val="2"/>
      </rPr>
      <t>DEVRAIT</t>
    </r>
    <r>
      <rPr>
        <sz val="10"/>
        <rFont val="Arial Narrow"/>
        <family val="2"/>
      </rPr>
      <t xml:space="preserve"> proposer un service "Gestion des activités documentaires".</t>
    </r>
  </si>
  <si>
    <r>
      <t xml:space="preserve">Tout utilisateur ou groupe d’utilisateurs </t>
    </r>
    <r>
      <rPr>
        <b/>
        <sz val="10"/>
        <rFont val="Arial Narrow"/>
        <family val="2"/>
      </rPr>
      <t>DOIT</t>
    </r>
    <r>
      <rPr>
        <sz val="10"/>
        <rFont val="Arial Narrow"/>
        <family val="2"/>
      </rPr>
      <t xml:space="preserve"> disposer d'un service de carnet d'adresses dont les entrées seront utilisables par les différents services.</t>
    </r>
  </si>
  <si>
    <r>
      <t xml:space="preserve">Le carnet d'adresses </t>
    </r>
    <r>
      <rPr>
        <b/>
        <sz val="10"/>
        <rFont val="Arial Narrow"/>
        <family val="2"/>
      </rPr>
      <t>DOIT</t>
    </r>
    <r>
      <rPr>
        <sz val="10"/>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</si>
  <si>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r>
      <t xml:space="preserve">Les utilisateurs autorisés </t>
    </r>
    <r>
      <rPr>
        <b/>
        <sz val="10"/>
        <rFont val="Arial Narrow"/>
        <family val="2"/>
      </rPr>
      <t>DEVRAIENT</t>
    </r>
    <r>
      <rPr>
        <sz val="10"/>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</si>
  <si>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r>
      <t xml:space="preserve">Les utilisateurs autorisés </t>
    </r>
    <r>
      <rPr>
        <b/>
        <sz val="10"/>
        <rFont val="Arial Narrow"/>
        <family val="2"/>
      </rPr>
      <t>DEVRAIENT</t>
    </r>
    <r>
      <rPr>
        <sz val="10"/>
        <rFont val="Arial Narrow"/>
        <family val="2"/>
      </rPr>
      <t xml:space="preserve"> pouvoir importer, exporter, archiver des entrées de son carnet d'adresses aux formats les plus courants (vCard (RFC 2425-2426), LDIF…).</t>
    </r>
  </si>
  <si>
    <r>
      <t xml:space="preserve">Les utilisateurs autorisés </t>
    </r>
    <r>
      <rPr>
        <b/>
        <sz val="10"/>
        <rFont val="Arial Narrow"/>
        <family val="2"/>
      </rPr>
      <t>DEVRAIENT</t>
    </r>
    <r>
      <rPr>
        <sz val="10"/>
        <rFont val="Arial Narrow"/>
        <family val="2"/>
      </rPr>
      <t xml:space="preserve"> disposer d'un agenda partagé en écriture ou en lecture.</t>
    </r>
  </si>
  <si>
    <r>
      <t xml:space="preserve">Les utilisateurs autorisés </t>
    </r>
    <r>
      <rPr>
        <b/>
        <sz val="10"/>
        <rFont val="Arial Narrow"/>
        <family val="2"/>
      </rPr>
      <t>DEVRAIENT</t>
    </r>
    <r>
      <rPr>
        <sz val="10"/>
        <rFont val="Arial Narrow"/>
        <family val="2"/>
      </rPr>
      <t xml:space="preserve"> pouvoir synchroniser leur agenda avec les logiciels de gestion d'agenda les plus répandus.</t>
    </r>
  </si>
  <si>
    <r>
      <t xml:space="preserve">Une fonction d’import, d’export, d’archivage de l’agenda aux formats les plus répandus </t>
    </r>
    <r>
      <rPr>
        <b/>
        <sz val="10"/>
        <rFont val="Arial Narrow"/>
        <family val="2"/>
      </rPr>
      <t>PEUT</t>
    </r>
    <r>
      <rPr>
        <sz val="10"/>
        <rFont val="Arial Narrow"/>
        <family val="2"/>
      </rPr>
      <t xml:space="preserve"> être proposée.</t>
    </r>
  </si>
  <si>
    <r>
      <t xml:space="preserve">Une fonction de délégation permettant à un utilisateur d’autoriser d’autres utilisateurs (ou groupe d’utilisateurs) à créer, éditer ou supprimer des événements dans son agenda personnel, </t>
    </r>
    <r>
      <rPr>
        <b/>
        <sz val="10"/>
        <rFont val="Arial Narrow"/>
        <family val="2"/>
      </rPr>
      <t>DEVRAIT</t>
    </r>
    <r>
      <rPr>
        <sz val="10"/>
        <rFont val="Arial Narrow"/>
        <family val="2"/>
      </rPr>
      <t xml:space="preserve"> être proposée.</t>
    </r>
  </si>
  <si>
    <r>
      <t xml:space="preserve">Tout utilisateur </t>
    </r>
    <r>
      <rPr>
        <b/>
        <sz val="10"/>
        <rFont val="Arial Narrow"/>
        <family val="2"/>
      </rPr>
      <t>DEVRAIT</t>
    </r>
    <r>
      <rPr>
        <sz val="10"/>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</si>
  <si>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r>
      <t xml:space="preserve">Les gestionnaires de tout groupe d’utilisateurs </t>
    </r>
    <r>
      <rPr>
        <b/>
        <sz val="10"/>
        <rFont val="Arial Narrow"/>
        <family val="2"/>
      </rPr>
      <t>DEVRAIENT</t>
    </r>
    <r>
      <rPr>
        <sz val="10"/>
        <rFont val="Arial Narrow"/>
        <family val="2"/>
      </rPr>
      <t xml:space="preserve"> pouvoir autoriser certaines catégories de membres ou certains membres à créer, éditer, ou supprimer, des événements dans l'agenda partagé du groupe.</t>
    </r>
  </si>
  <si>
    <r>
      <t xml:space="preserve">Dans le premier degré, certains évènements insérés dans les agendas partagés </t>
    </r>
    <r>
      <rPr>
        <b/>
        <sz val="10"/>
        <rFont val="Arial Narrow"/>
        <family val="2"/>
      </rPr>
      <t>PEUVENT</t>
    </r>
    <r>
      <rPr>
        <sz val="10"/>
        <rFont val="Arial Narrow"/>
        <family val="2"/>
      </rPr>
      <t xml:space="preserve"> faire l’objet d’une notification par courrier électronique au groupe concerné.</t>
    </r>
  </si>
  <si>
    <r>
      <t xml:space="preserve">Dans le second degré, certains évènements insérés dans les agendas partagés </t>
    </r>
    <r>
      <rPr>
        <b/>
        <sz val="10"/>
        <rFont val="Arial Narrow"/>
        <family val="2"/>
      </rPr>
      <t>DEVRAIENT</t>
    </r>
    <r>
      <rPr>
        <sz val="10"/>
        <rFont val="Arial Narrow"/>
        <family val="2"/>
      </rPr>
      <t xml:space="preserve"> faire l’objet d’une notification par courrier électronique au groupe concerné.</t>
    </r>
  </si>
  <si>
    <r>
      <t xml:space="preserve">Certains évènements insérés dans les agendas partagés </t>
    </r>
    <r>
      <rPr>
        <b/>
        <sz val="10"/>
        <rFont val="Arial Narrow"/>
        <family val="2"/>
      </rPr>
      <t>PEUVENT</t>
    </r>
    <r>
      <rPr>
        <sz val="10"/>
        <rFont val="Arial Narrow"/>
        <family val="2"/>
      </rPr>
      <t xml:space="preserve"> faire l’objet d’une notification par SMS</t>
    </r>
  </si>
  <si>
    <r>
      <t xml:space="preserve">Les utilisateurs autorisés </t>
    </r>
    <r>
      <rPr>
        <b/>
        <sz val="10"/>
        <rFont val="Arial Narrow"/>
        <family val="2"/>
      </rPr>
      <t>DOIVENT</t>
    </r>
    <r>
      <rPr>
        <sz val="10"/>
        <rFont val="Arial Narrow"/>
        <family val="2"/>
      </rPr>
      <t xml:space="preserve"> disposer d'un service de consultation de l'annuaire du projet ENT et/ou d’école / d'établissement.</t>
    </r>
  </si>
  <si>
    <r>
      <t xml:space="preserve">Une fonction de mise à jour des informations personnelles, permettant aux utilisateurs autorisés de mettre à jour certaines informations personnelles les concernant dans l'annuaire d’école / d'établissement, </t>
    </r>
    <r>
      <rPr>
        <b/>
        <sz val="10"/>
        <rFont val="Arial Narrow"/>
        <family val="2"/>
      </rPr>
      <t>DEVRAIT</t>
    </r>
    <r>
      <rPr>
        <sz val="10"/>
        <rFont val="Arial Narrow"/>
        <family val="2"/>
      </rPr>
      <t xml:space="preserve"> être proposé.</t>
    </r>
  </si>
  <si>
    <r>
      <t xml:space="preserve">L’administrateur </t>
    </r>
    <r>
      <rPr>
        <b/>
        <sz val="10"/>
        <rFont val="Arial Narrow"/>
        <family val="2"/>
      </rPr>
      <t>DOIT</t>
    </r>
    <r>
      <rPr>
        <sz val="10"/>
        <rFont val="Arial Narrow"/>
        <family val="2"/>
      </rPr>
      <t xml:space="preserve"> pouvoir paramétrer la liste des usagers "visibles" dans cet annuaire en fonction des droits de l'utilisateur consultant l’annuaire (on peut par exemple interdire aux élèves de consulter l'annuaire des enseignants).</t>
    </r>
  </si>
  <si>
    <r>
      <t xml:space="preserve">Les utilisateurs autorisés </t>
    </r>
    <r>
      <rPr>
        <b/>
        <sz val="10"/>
        <rFont val="Arial Narrow"/>
        <family val="2"/>
      </rPr>
      <t>DOIVENT</t>
    </r>
    <r>
      <rPr>
        <sz val="10"/>
        <rFont val="Arial Narrow"/>
        <family val="2"/>
      </rPr>
      <t xml:space="preserve"> pouvoir décider de restreindre la visibilité de certaines informations les concernant à certains usagers.</t>
    </r>
  </si>
  <si>
    <r>
      <t xml:space="preserve">Les utilisateurs autorisés </t>
    </r>
    <r>
      <rPr>
        <b/>
        <sz val="10"/>
        <rFont val="Arial Narrow"/>
        <family val="2"/>
      </rPr>
      <t>DEVRAIENT</t>
    </r>
    <r>
      <rPr>
        <sz val="10"/>
        <rFont val="Arial Narrow"/>
        <family val="2"/>
      </rPr>
      <t xml:space="preserve"> pouvoir effectuer des recherches dans l’annuaire selon différents critères et selon l'organisation de l’école/l'établissement.</t>
    </r>
  </si>
  <si>
    <r>
      <t xml:space="preserve">Tout utilisateur </t>
    </r>
    <r>
      <rPr>
        <b/>
        <sz val="10"/>
        <rFont val="Arial Narrow"/>
        <family val="2"/>
      </rPr>
      <t>DOIT</t>
    </r>
    <r>
      <rPr>
        <sz val="10"/>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</si>
  <si>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rFont val="Arial Narrow"/>
        <family val="2"/>
      </rPr>
      <t>PEUT</t>
    </r>
    <r>
      <rPr>
        <sz val="10"/>
        <rFont val="Arial Narrow"/>
        <family val="2"/>
      </rPr>
      <t xml:space="preserve"> s’appuyer sur d’autres services de recherche (de fournisseurs tiers).</t>
    </r>
  </si>
  <si>
    <r>
      <t xml:space="preserve">Le service de recherche </t>
    </r>
    <r>
      <rPr>
        <b/>
        <sz val="10"/>
        <rFont val="Arial Narrow"/>
        <family val="2"/>
      </rPr>
      <t>DEVRAIT</t>
    </r>
    <r>
      <rPr>
        <sz val="10"/>
        <rFont val="Arial Narrow"/>
        <family val="2"/>
      </rPr>
      <t xml:space="preserve"> être présent sur l’ensemble des pages de l’ENT, pour chaque usager.</t>
    </r>
  </si>
  <si>
    <r>
      <t xml:space="preserve">Le service de recherche </t>
    </r>
    <r>
      <rPr>
        <b/>
        <sz val="10"/>
        <rFont val="Arial Narrow"/>
        <family val="2"/>
      </rPr>
      <t>DEVRAIT</t>
    </r>
    <r>
      <rPr>
        <sz val="10"/>
        <rFont val="Arial Narrow"/>
        <family val="2"/>
      </rPr>
      <t xml:space="preserve"> pouvoir exploiter les métadonnées.</t>
    </r>
  </si>
  <si>
    <r>
      <t xml:space="preserve">Le service de recherche </t>
    </r>
    <r>
      <rPr>
        <b/>
        <sz val="10"/>
        <rFont val="Arial Narrow"/>
        <family val="2"/>
      </rPr>
      <t>DEVRAIT</t>
    </r>
    <r>
      <rPr>
        <sz val="10"/>
        <rFont val="Arial Narrow"/>
        <family val="2"/>
      </rPr>
      <t xml:space="preserve"> fonctionner en mode « plein texte ».</t>
    </r>
  </si>
  <si>
    <r>
      <t xml:space="preserve">Tout utilisateur </t>
    </r>
    <r>
      <rPr>
        <b/>
        <sz val="10"/>
        <rFont val="Arial Narrow"/>
        <family val="2"/>
      </rPr>
      <t>DEVRAIT</t>
    </r>
    <r>
      <rPr>
        <sz val="10"/>
        <rFont val="Arial Narrow"/>
        <family val="2"/>
      </rPr>
      <t xml:space="preserve"> pouvoir gérer ses signets (ajouter, modifier, organiser dans des dossiers), les partager en tout ou partie avec des utilisateurs ou des groupes.</t>
    </r>
  </si>
  <si>
    <r>
      <t xml:space="preserve">Tout utilisateur </t>
    </r>
    <r>
      <rPr>
        <b/>
        <sz val="10"/>
        <rFont val="Arial Narrow"/>
        <family val="2"/>
      </rPr>
      <t>DEVRAIT</t>
    </r>
    <r>
      <rPr>
        <sz val="10"/>
        <rFont val="Arial Narrow"/>
        <family val="2"/>
      </rPr>
      <t xml:space="preserve"> pouvoir importer ou exporter ses signets à partir ou vers des gestionnaires de signets les plus répandus. Le service </t>
    </r>
    <r>
      <rPr>
        <b/>
        <sz val="10"/>
        <rFont val="Arial Narrow"/>
        <family val="2"/>
      </rPr>
      <t>DEVRAIT</t>
    </r>
    <r>
      <rPr>
        <sz val="10"/>
        <rFont val="Arial Narrow"/>
        <family val="2"/>
      </rPr>
      <t xml:space="preserve"> utiliser pour cela des formats standards quand ils existent ou, à défaut, des formats éprouvés et reconnus ou, le cas échéant, des formats ouverts, structurés, documentés et outillés.</t>
    </r>
  </si>
  <si>
    <r>
      <t xml:space="preserve">Les utilisateurs autorisés </t>
    </r>
    <r>
      <rPr>
        <b/>
        <sz val="10"/>
        <rFont val="Arial Narrow"/>
        <family val="2"/>
      </rPr>
      <t>DOIVENT</t>
    </r>
    <r>
      <rPr>
        <sz val="10"/>
        <rFont val="Arial Narrow"/>
        <family val="2"/>
      </rPr>
      <t xml:space="preserve"> pouvoir accéder, depuis l’ENT, aux ressources pédagogiques éditoriales auxquelles ils peuvent prétendre.</t>
    </r>
  </si>
  <si>
    <r>
      <t xml:space="preserve">Les utilisateurs autorisés </t>
    </r>
    <r>
      <rPr>
        <b/>
        <sz val="10"/>
        <rFont val="Arial Narrow"/>
        <family val="2"/>
      </rPr>
      <t>DOIVENT</t>
    </r>
    <r>
      <rPr>
        <sz val="10"/>
        <rFont val="Arial Narrow"/>
        <family val="2"/>
      </rPr>
      <t xml:space="preserve"> disposer d’un espace présentant l’ensemble de leurs accès aux ressources pédagogiques éditoriales (cf. Médiacentre de l’ENT tel que décrit dans l’annexe opérationnelle).</t>
    </r>
  </si>
  <si>
    <r>
      <t xml:space="preserve">Les utilisateurs autorisés </t>
    </r>
    <r>
      <rPr>
        <b/>
        <sz val="10"/>
        <rFont val="Arial Narrow"/>
        <family val="2"/>
      </rPr>
      <t>DEVRAIENT</t>
    </r>
    <r>
      <rPr>
        <sz val="10"/>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</si>
  <si>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r>
      <t xml:space="preserve">Dans le premier degré, les utilisateurs autorisés </t>
    </r>
    <r>
      <rPr>
        <b/>
        <sz val="10"/>
        <rFont val="Arial Narrow"/>
        <family val="2"/>
      </rPr>
      <t>PEUVENT</t>
    </r>
    <r>
      <rPr>
        <sz val="10"/>
        <rFont val="Arial Narrow"/>
        <family val="2"/>
      </rPr>
      <t xml:space="preserve"> accéder à des bases de données documentaires avec l'identification de l'ENT. Ces données proviennent de bases de données gérées par l’école au sein de son propre réseau ou d’écoles partenaires.</t>
    </r>
  </si>
  <si>
    <r>
      <t xml:space="preserve">Dans le second degré, les utilisateurs autorisés </t>
    </r>
    <r>
      <rPr>
        <b/>
        <sz val="10"/>
        <rFont val="Arial Narrow"/>
        <family val="2"/>
      </rPr>
      <t>DEVRAIENT</t>
    </r>
    <r>
      <rPr>
        <sz val="10"/>
        <rFont val="Arial Narrow"/>
        <family val="2"/>
      </rPr>
      <t xml:space="preserve"> accéder à des bases de données documentaires avec l'identification de l'ENT. Ces données proviennent de bases de données gérées par l’établissement au sein de son propre réseau d’établissements partenaires.</t>
    </r>
  </si>
  <si>
    <r>
      <t xml:space="preserve">Dans le premier degré, les utilisateurs autorisés </t>
    </r>
    <r>
      <rPr>
        <b/>
        <sz val="10"/>
        <rFont val="Arial Narrow"/>
        <family val="2"/>
      </rPr>
      <t>PEUVENT</t>
    </r>
    <r>
      <rPr>
        <sz val="10"/>
        <rFont val="Arial Narrow"/>
        <family val="2"/>
      </rPr>
      <t xml:space="preserve"> animer un espace de présentation des ressources numériques pour l'École disponibles (nouveautés, présentation thématique…).</t>
    </r>
  </si>
  <si>
    <r>
      <t xml:space="preserve">Dans le second degré, les utilisateurs autorisés </t>
    </r>
    <r>
      <rPr>
        <b/>
        <sz val="10"/>
        <rFont val="Arial Narrow"/>
        <family val="2"/>
      </rPr>
      <t>DEVRAIENT</t>
    </r>
    <r>
      <rPr>
        <sz val="10"/>
        <rFont val="Arial Narrow"/>
        <family val="2"/>
      </rPr>
      <t xml:space="preserve"> pouvoir animer un espace de présentation des ressources numériques pour l'École disponibles (nouveautés, présentation thématique…).</t>
    </r>
  </si>
  <si>
    <r>
      <t xml:space="preserve">Dans le premier degré, les utilisateurs autorisés </t>
    </r>
    <r>
      <rPr>
        <b/>
        <sz val="10"/>
        <rFont val="Arial Narrow"/>
        <family val="2"/>
      </rPr>
      <t>PEUVENT</t>
    </r>
    <r>
      <rPr>
        <sz val="10"/>
        <rFont val="Arial Narrow"/>
        <family val="2"/>
      </rPr>
      <t xml:space="preserve"> interroger les bases de données des ressources numériques pour l'École et obtenir une synthèse de description (type, titre, auteur…) des documents et ouvrages.</t>
    </r>
  </si>
  <si>
    <r>
      <t xml:space="preserve">Dans le second degré, les utilisateurs autorisés </t>
    </r>
    <r>
      <rPr>
        <b/>
        <sz val="10"/>
        <rFont val="Arial Narrow"/>
        <family val="2"/>
      </rPr>
      <t>DEVRAIENT</t>
    </r>
    <r>
      <rPr>
        <sz val="10"/>
        <rFont val="Arial Narrow"/>
        <family val="2"/>
      </rPr>
      <t xml:space="preserve"> pouvoir interroger les bases de données des ressources numériques pour l'École et obtenir une synthèse de description (type, titre, auteur …) des documents et ouvrages.</t>
    </r>
  </si>
  <si>
    <r>
      <t xml:space="preserve">Dans le premier degré, les utilisateurs autorisés </t>
    </r>
    <r>
      <rPr>
        <b/>
        <sz val="10"/>
        <rFont val="Arial Narrow"/>
        <family val="2"/>
      </rPr>
      <t>PEUVENT</t>
    </r>
    <r>
      <rPr>
        <sz val="10"/>
        <rFont val="Arial Narrow"/>
        <family val="2"/>
      </rPr>
      <t xml:space="preserve"> consulter les ressources numériques pour l'École proposées en ligne par l’école</t>
    </r>
  </si>
  <si>
    <r>
      <t xml:space="preserve">Dans le second degré, les utilisateurs autorisés </t>
    </r>
    <r>
      <rPr>
        <b/>
        <sz val="10"/>
        <rFont val="Arial Narrow"/>
        <family val="2"/>
      </rPr>
      <t>DEVRAIENT</t>
    </r>
    <r>
      <rPr>
        <sz val="10"/>
        <rFont val="Arial Narrow"/>
        <family val="2"/>
      </rPr>
      <t xml:space="preserve"> pouvoir consulter les ressources numériques pour l'École proposées en ligne par l’établissement.</t>
    </r>
  </si>
  <si>
    <r>
      <t xml:space="preserve">Dans le premier degré, les utilisateurs autorisés </t>
    </r>
    <r>
      <rPr>
        <b/>
        <sz val="10"/>
        <rFont val="Arial Narrow"/>
        <family val="2"/>
      </rPr>
      <t>PEUVENT</t>
    </r>
    <r>
      <rPr>
        <sz val="10"/>
        <rFont val="Arial Narrow"/>
        <family val="2"/>
      </rPr>
      <t xml:space="preserve"> avoir accès à un système de réservation des ressources numériques pour l'École et à l’état de leur compte emprunteur.</t>
    </r>
  </si>
  <si>
    <r>
      <t xml:space="preserve">Dans le second degré, les utilisateurs autorisés </t>
    </r>
    <r>
      <rPr>
        <b/>
        <sz val="10"/>
        <rFont val="Arial Narrow"/>
        <family val="2"/>
      </rPr>
      <t>DEVRAIENT</t>
    </r>
    <r>
      <rPr>
        <sz val="10"/>
        <rFont val="Arial Narrow"/>
        <family val="2"/>
      </rPr>
      <t xml:space="preserve"> avoir accès à un système de réservation des ressources numériques pour l'École et à l’état de leur compte emprunteur.</t>
    </r>
  </si>
  <si>
    <r>
      <t xml:space="preserve">La solution ENT </t>
    </r>
    <r>
      <rPr>
        <b/>
        <sz val="10"/>
        <rFont val="Arial Narrow"/>
        <family val="2"/>
      </rPr>
      <t>DOIT</t>
    </r>
    <r>
      <rPr>
        <sz val="10"/>
        <rFont val="Arial Narrow"/>
        <family val="2"/>
      </rPr>
      <t xml:space="preserve"> proposer un service "Cahiers de textes / cahier journal".</t>
    </r>
  </si>
  <si>
    <r>
      <t xml:space="preserve">La solution ENT </t>
    </r>
    <r>
      <rPr>
        <b/>
        <sz val="10"/>
        <rFont val="Arial Narrow"/>
        <family val="2"/>
      </rPr>
      <t>DEVRAIT</t>
    </r>
    <r>
      <rPr>
        <sz val="10"/>
        <rFont val="Arial Narrow"/>
        <family val="2"/>
      </rPr>
      <t xml:space="preserve"> proposer un service "Suivi individuel des élèves".</t>
    </r>
  </si>
  <si>
    <r>
      <t xml:space="preserve">Dans le second degré, la solution ENT </t>
    </r>
    <r>
      <rPr>
        <b/>
        <sz val="10"/>
        <rFont val="Arial Narrow"/>
        <family val="2"/>
      </rPr>
      <t>DEVRAIT</t>
    </r>
    <r>
      <rPr>
        <sz val="10"/>
        <rFont val="Arial Narrow"/>
        <family val="2"/>
      </rPr>
      <t xml:space="preserve"> proposer un service "Affichage de l'emploi du temps".</t>
    </r>
  </si>
  <si>
    <r>
      <t xml:space="preserve">La solution ENT </t>
    </r>
    <r>
      <rPr>
        <b/>
        <sz val="10"/>
        <rFont val="Arial Narrow"/>
        <family val="2"/>
      </rPr>
      <t>DEVRAIT</t>
    </r>
    <r>
      <rPr>
        <sz val="10"/>
        <rFont val="Arial Narrow"/>
        <family val="2"/>
      </rPr>
      <t xml:space="preserve"> proposer un service "Cahier de liaison / de correspondance".</t>
    </r>
  </si>
  <si>
    <r>
      <t xml:space="preserve">L’ENT </t>
    </r>
    <r>
      <rPr>
        <b/>
        <sz val="10"/>
        <rFont val="Arial Narrow"/>
        <family val="2"/>
      </rPr>
      <t>DOIT</t>
    </r>
    <r>
      <rPr>
        <sz val="10"/>
        <rFont val="Arial Narrow"/>
        <family val="2"/>
      </rPr>
      <t xml:space="preserve"> proposer un cahier de textes numérique pour toute classe ou groupe constitué d’élèves du second degré.</t>
    </r>
  </si>
  <si>
    <r>
      <t xml:space="preserve">Les utilisateurs autorisés </t>
    </r>
    <r>
      <rPr>
        <b/>
        <sz val="10"/>
        <rFont val="Arial Narrow"/>
        <family val="2"/>
      </rPr>
      <t>DOIVENT</t>
    </r>
    <r>
      <rPr>
        <sz val="10"/>
        <rFont val="Arial Narrow"/>
        <family val="2"/>
      </rPr>
      <t xml:space="preserve"> disposer d’un cahier de textes personnel.</t>
    </r>
  </si>
  <si>
    <r>
      <t xml:space="preserve">Dans le premier degré, le cahier de textes de l’élève </t>
    </r>
    <r>
      <rPr>
        <b/>
        <sz val="10"/>
        <rFont val="Arial Narrow"/>
        <family val="2"/>
      </rPr>
      <t>DOIT</t>
    </r>
    <r>
      <rPr>
        <sz val="10"/>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</si>
  <si>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rFont val="Arial Narrow"/>
        <family val="2"/>
      </rPr>
      <t>DOIT</t>
    </r>
    <r>
      <rPr>
        <sz val="10"/>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rFont val="Arial Narrow"/>
        <family val="2"/>
      </rPr>
      <t>DOIT</t>
    </r>
    <r>
      <rPr>
        <sz val="10"/>
        <rFont val="Arial Narrow"/>
        <family val="2"/>
      </rPr>
      <t xml:space="preserve"> permettre aux utilisateurs autorisés d’utiliser les données relatives aux emplois du temps des classes et groupes.
</t>
    </r>
  </si>
  <si>
    <r>
      <t xml:space="preserve">Dans le premier degré, le cahier de textes personnel ou cahier journal de l’enseignant </t>
    </r>
    <r>
      <rPr>
        <b/>
        <sz val="10"/>
        <rFont val="Arial Narrow"/>
        <family val="2"/>
      </rPr>
      <t>PEUT</t>
    </r>
    <r>
      <rPr>
        <sz val="10"/>
        <rFont val="Arial Narrow"/>
        <family val="2"/>
      </rPr>
      <t xml:space="preserve"> permettre aux utilisateurs autorisés de consigner leurs progressions et programmations, et le descriptif par journée des séances de classe.</t>
    </r>
  </si>
  <si>
    <r>
      <t xml:space="preserve">Le contenu du cahier de textes personnel ou du cahier journal de l’enseignant </t>
    </r>
    <r>
      <rPr>
        <b/>
        <sz val="10"/>
        <rFont val="Arial Narrow"/>
        <family val="2"/>
      </rPr>
      <t>DEVRAIT</t>
    </r>
    <r>
      <rPr>
        <sz val="10"/>
        <rFont val="Arial Narrow"/>
        <family val="2"/>
      </rPr>
      <t xml:space="preserve"> pouvoir être alimenté ou lié à partir de tout service de l’ENT.</t>
    </r>
  </si>
  <si>
    <r>
      <t xml:space="preserve">Dans le second degré, les utilisateurs autorisés </t>
    </r>
    <r>
      <rPr>
        <b/>
        <sz val="10"/>
        <rFont val="Arial Narrow"/>
        <family val="2"/>
      </rPr>
      <t>DEVRAIENT</t>
    </r>
    <r>
      <rPr>
        <sz val="10"/>
        <rFont val="Arial Narrow"/>
        <family val="2"/>
      </rPr>
      <t xml:space="preserve"> pouvoir alimenter le cahier de textes de la classe / groupe à partir de leur cahier de textes personnel.</t>
    </r>
  </si>
  <si>
    <r>
      <t xml:space="preserve">Les utilisateurs autorisés </t>
    </r>
    <r>
      <rPr>
        <b/>
        <sz val="10"/>
        <rFont val="Arial Narrow"/>
        <family val="2"/>
      </rPr>
      <t>DEVRAIENT</t>
    </r>
    <r>
      <rPr>
        <sz val="10"/>
        <rFont val="Arial Narrow"/>
        <family val="2"/>
      </rPr>
      <t xml:space="preserve"> pouvoir archiver les informations saisies dans leur cahier de textes personnel, dans un fichier au format standard éditable (par exemple TXT, RTF, HTML, ODT).</t>
    </r>
  </si>
  <si>
    <r>
      <t xml:space="preserve">Dans le second degré, le cahier de textes </t>
    </r>
    <r>
      <rPr>
        <b/>
        <sz val="10"/>
        <rFont val="Arial Narrow"/>
        <family val="2"/>
      </rPr>
      <t>DEVRAIT</t>
    </r>
    <r>
      <rPr>
        <sz val="10"/>
        <rFont val="Arial Narrow"/>
        <family val="2"/>
      </rPr>
      <t xml:space="preserve"> être accessible par l'emploi du temps de la classe et par les groupes classes et disciplines.</t>
    </r>
  </si>
  <si>
    <r>
      <t xml:space="preserve">Les utilisateurs autorisés </t>
    </r>
    <r>
      <rPr>
        <b/>
        <sz val="10"/>
        <rFont val="Arial Narrow"/>
        <family val="2"/>
      </rPr>
      <t>DEVRAIENT</t>
    </r>
    <r>
      <rPr>
        <sz val="10"/>
        <rFont val="Arial Narrow"/>
        <family val="2"/>
      </rPr>
      <t xml:space="preserve"> pouvoir accéder à leurs cahiers de textes de l’année scolaire précédente.</t>
    </r>
  </si>
  <si>
    <r>
      <t xml:space="preserve">Les droits en écriture sur le cahier de textes ou cahier journal de l’enseignant </t>
    </r>
    <r>
      <rPr>
        <b/>
        <sz val="10"/>
        <rFont val="Arial Narrow"/>
        <family val="2"/>
      </rPr>
      <t>DEVRAIENT</t>
    </r>
    <r>
      <rPr>
        <sz val="10"/>
        <rFont val="Arial Narrow"/>
        <family val="2"/>
      </rPr>
      <t xml:space="preserve"> pouvoir être partagés (par exemple lorsque deux enseignants enseignent dans la même classe ou le même groupe), délégués ou dupliqués temporairement (par exemple à un enseignant remplaçant).</t>
    </r>
  </si>
  <si>
    <r>
      <t xml:space="preserve">Dans le second degré, l’ENT </t>
    </r>
    <r>
      <rPr>
        <b/>
        <sz val="10"/>
        <rFont val="Arial Narrow"/>
        <family val="2"/>
      </rPr>
      <t>DOIT</t>
    </r>
    <r>
      <rPr>
        <sz val="10"/>
        <rFont val="Arial Narrow"/>
        <family val="2"/>
      </rPr>
      <t xml:space="preserve"> proposer ou permettre aux utilisateurs autorisés l’accès à la consultation des notes et des bulletins scolaires.</t>
    </r>
  </si>
  <si>
    <r>
      <t xml:space="preserve">L’ENT </t>
    </r>
    <r>
      <rPr>
        <b/>
        <sz val="10"/>
        <rFont val="Arial Narrow"/>
        <family val="2"/>
      </rPr>
      <t>DOIT</t>
    </r>
    <r>
      <rPr>
        <sz val="10"/>
        <rFont val="Arial Narrow"/>
        <family val="2"/>
      </rPr>
      <t xml:space="preserve"> proposer ou permettre aux utilisateurs autorisés l’accès aux outils de suivi des compétences.</t>
    </r>
  </si>
  <si>
    <r>
      <t xml:space="preserve">Dans le premier degré, l’ENT </t>
    </r>
    <r>
      <rPr>
        <b/>
        <sz val="10"/>
        <rFont val="Arial Narrow"/>
        <family val="2"/>
      </rPr>
      <t>PEUT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légitime[1]).</t>
    </r>
  </si>
  <si>
    <r>
      <t xml:space="preserve">Les motifs d’absence proposés </t>
    </r>
    <r>
      <rPr>
        <b/>
        <sz val="10"/>
        <rFont val="Arial Narrow"/>
        <family val="2"/>
      </rPr>
      <t>DEVRAIENT</t>
    </r>
    <r>
      <rPr>
        <sz val="10"/>
        <rFont val="Arial Narrow"/>
        <family val="2"/>
      </rPr>
      <t xml:space="preserve"> proposer parmi les choix le motif « absence légitime »</t>
    </r>
  </si>
  <si>
    <r>
      <t xml:space="preserve">Les données traitées </t>
    </r>
    <r>
      <rPr>
        <b/>
        <sz val="10"/>
        <rFont val="Arial Narrow"/>
        <family val="2"/>
      </rPr>
      <t>DOIVENT</t>
    </r>
    <r>
      <rPr>
        <sz val="10"/>
        <rFont val="Arial Narrow"/>
        <family val="2"/>
      </rPr>
      <t xml:space="preserve"> être conservées une année, afin de couvrir l'année scolaire en cours.</t>
    </r>
  </si>
  <si>
    <r>
      <t xml:space="preserve">L’ENT </t>
    </r>
    <r>
      <rPr>
        <b/>
        <sz val="10"/>
        <rFont val="Arial Narrow"/>
        <family val="2"/>
      </rPr>
      <t>DOIT</t>
    </r>
    <r>
      <rPr>
        <sz val="10"/>
        <rFont val="Arial Narrow"/>
        <family val="2"/>
      </rPr>
      <t xml:space="preserve"> permettre aux utilisateurs autorisés d’accéder à l’emploi du temps de l’école / l’établissement.</t>
    </r>
  </si>
  <si>
    <r>
      <t xml:space="preserve">L’emploi du temps </t>
    </r>
    <r>
      <rPr>
        <b/>
        <sz val="10"/>
        <rFont val="Arial Narrow"/>
        <family val="2"/>
      </rPr>
      <t>DEVRAIT</t>
    </r>
    <r>
      <rPr>
        <sz val="10"/>
        <rFont val="Arial Narrow"/>
        <family val="2"/>
      </rPr>
      <t xml:space="preserve"> être visualisable par discipline, classe, groupe.</t>
    </r>
  </si>
  <si>
    <r>
      <t xml:space="preserve">L’emploi du temps </t>
    </r>
    <r>
      <rPr>
        <b/>
        <sz val="10"/>
        <rFont val="Arial Narrow"/>
        <family val="2"/>
      </rPr>
      <t>DEVRAIT</t>
    </r>
    <r>
      <rPr>
        <sz val="10"/>
        <rFont val="Arial Narrow"/>
        <family val="2"/>
      </rPr>
      <t xml:space="preserve"> être affiché à la semaine, à la quinzaine, au mois. L’affichage des disciplines et/ou des groupes ou classes (code couleur par exemple) DEVRAIT être personnalisé.</t>
    </r>
  </si>
  <si>
    <r>
      <t xml:space="preserve">Dans le premier degré, une fonction permettant aux utilisateurs autorisés de visualiser à partir de l’emploi du temps les activités à réaliser (exemple : cahier de textes non renseigné, ou travail à rendre) </t>
    </r>
    <r>
      <rPr>
        <b/>
        <sz val="10"/>
        <rFont val="Arial Narrow"/>
        <family val="2"/>
      </rPr>
      <t>PEUT</t>
    </r>
    <r>
      <rPr>
        <sz val="10"/>
        <rFont val="Arial Narrow"/>
        <family val="2"/>
      </rPr>
      <t xml:space="preserve"> être proposée.</t>
    </r>
  </si>
  <si>
    <r>
      <t xml:space="preserve">Dans le second degré, les utilisateurs autorisés </t>
    </r>
    <r>
      <rPr>
        <b/>
        <sz val="10"/>
        <rFont val="Arial Narrow"/>
        <family val="2"/>
      </rPr>
      <t>DEVRAIENT</t>
    </r>
    <r>
      <rPr>
        <sz val="10"/>
        <rFont val="Arial Narrow"/>
        <family val="2"/>
      </rPr>
      <t xml:space="preserve"> pouvoir visualiser à partir de l’emploi du temps les activités à réaliser (exemple : cahier de textes non renseigné, ou travail à rendre).</t>
    </r>
  </si>
  <si>
    <r>
      <t xml:space="preserve">Lorsque le service est proposé, le cahier de liaison ou le cahier de correspondance </t>
    </r>
    <r>
      <rPr>
        <b/>
        <sz val="10"/>
        <rFont val="Arial Narrow"/>
        <family val="2"/>
      </rPr>
      <t>DOIVENT</t>
    </r>
    <r>
      <rPr>
        <sz val="10"/>
        <rFont val="Arial Narrow"/>
        <family val="2"/>
      </rPr>
      <t xml:space="preserve"> être accessibles en écriture par les utilisateurs autorisés (enseignants, parents, chef d’établissement ou directeur d’école, CPE) et accessibles en lecture par les élèves.</t>
    </r>
  </si>
  <si>
    <r>
      <t xml:space="preserve">Une fonction permettant à tout utilisateur ayant accès au cahier de liaison ou cahier de correspondance de recevoir des notifications lorsque des ajouts ou des modifications seront effectuées </t>
    </r>
    <r>
      <rPr>
        <b/>
        <sz val="10"/>
        <rFont val="Arial Narrow"/>
        <family val="2"/>
      </rPr>
      <t>DEVRAIT</t>
    </r>
    <r>
      <rPr>
        <sz val="10"/>
        <rFont val="Arial Narrow"/>
        <family val="2"/>
      </rPr>
      <t xml:space="preserve"> être proposée.</t>
    </r>
  </si>
  <si>
    <r>
      <t xml:space="preserve">La solution ENT </t>
    </r>
    <r>
      <rPr>
        <b/>
        <sz val="10"/>
        <rFont val="Arial Narrow"/>
        <family val="2"/>
      </rPr>
      <t>DEVRAIT</t>
    </r>
    <r>
      <rPr>
        <sz val="10"/>
        <rFont val="Arial Narrow"/>
        <family val="2"/>
      </rPr>
      <t xml:space="preserve"> proposer un service "Outils audio et vidéo".</t>
    </r>
  </si>
  <si>
    <r>
      <t xml:space="preserve">La solution ENT </t>
    </r>
    <r>
      <rPr>
        <b/>
        <sz val="10"/>
        <rFont val="Arial Narrow"/>
        <family val="2"/>
      </rPr>
      <t>DEVRAIT</t>
    </r>
    <r>
      <rPr>
        <sz val="10"/>
        <rFont val="Arial Narrow"/>
        <family val="2"/>
      </rPr>
      <t xml:space="preserve"> proposer un service "Outils de création de contenus multimédias".</t>
    </r>
  </si>
  <si>
    <r>
      <t xml:space="preserve">La solution ENT </t>
    </r>
    <r>
      <rPr>
        <b/>
        <sz val="10"/>
        <rFont val="Arial Narrow"/>
        <family val="2"/>
      </rPr>
      <t>DEVRAIT</t>
    </r>
    <r>
      <rPr>
        <sz val="10"/>
        <rFont val="Arial Narrow"/>
        <family val="2"/>
      </rPr>
      <t xml:space="preserve"> proposer un service "Outils bureautiques".</t>
    </r>
  </si>
  <si>
    <r>
      <t xml:space="preserve">Dans le premier degré, la solution ENT </t>
    </r>
    <r>
      <rPr>
        <b/>
        <sz val="10"/>
        <rFont val="Arial Narrow"/>
        <family val="2"/>
      </rPr>
      <t>DEVRAIT</t>
    </r>
    <r>
      <rPr>
        <sz val="10"/>
        <rFont val="Arial Narrow"/>
        <family val="2"/>
      </rPr>
      <t xml:space="preserve"> proposer un service "Construction et gestion de parcours pédagogiques".</t>
    </r>
  </si>
  <si>
    <r>
      <t xml:space="preserve">Dans le second degré, la solution ENT </t>
    </r>
    <r>
      <rPr>
        <b/>
        <sz val="10"/>
        <rFont val="Arial Narrow"/>
        <family val="2"/>
      </rPr>
      <t>DOIT</t>
    </r>
    <r>
      <rPr>
        <sz val="10"/>
        <rFont val="Arial Narrow"/>
        <family val="2"/>
      </rPr>
      <t xml:space="preserve"> proposer un service "Construction et gestion de parcours pédagogiques".</t>
    </r>
  </si>
  <si>
    <r>
      <t xml:space="preserve">Le service Outils audio et vidéo </t>
    </r>
    <r>
      <rPr>
        <b/>
        <sz val="10"/>
        <rFont val="Arial Narrow"/>
        <family val="2"/>
      </rPr>
      <t>DEVRAIT</t>
    </r>
    <r>
      <rPr>
        <sz val="10"/>
        <rFont val="Arial Narrow"/>
        <family val="2"/>
      </rPr>
      <t xml:space="preserve"> disposer de lecteurs audio / vidéo en capacité de lire les formats plus utilisés.</t>
    </r>
  </si>
  <si>
    <r>
      <t xml:space="preserve">Tout utilisateur </t>
    </r>
    <r>
      <rPr>
        <b/>
        <sz val="10"/>
        <rFont val="Arial Narrow"/>
        <family val="2"/>
      </rPr>
      <t>DEVRAIT</t>
    </r>
    <r>
      <rPr>
        <sz val="10"/>
        <rFont val="Arial Narrow"/>
        <family val="2"/>
      </rPr>
      <t xml:space="preserve"> pouvoir enregistrer un message audio ou vidéo, à condition de disposer d’un microphone ou une caméra, cet enregistrement étant effectué dans un format compatible avec les matériels nomades récents.</t>
    </r>
  </si>
  <si>
    <r>
      <t xml:space="preserve">Tout utilisateur </t>
    </r>
    <r>
      <rPr>
        <b/>
        <sz val="10"/>
        <rFont val="Arial Narrow"/>
        <family val="2"/>
      </rPr>
      <t>DEVRAIT</t>
    </r>
    <r>
      <rPr>
        <sz val="10"/>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</si>
  <si>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r>
      <t xml:space="preserve">Tout utilisateur </t>
    </r>
    <r>
      <rPr>
        <b/>
        <sz val="10"/>
        <rFont val="Arial Narrow"/>
        <family val="2"/>
      </rPr>
      <t>DEVRAIT</t>
    </r>
    <r>
      <rPr>
        <sz val="10"/>
        <rFont val="Arial Narrow"/>
        <family val="2"/>
      </rPr>
      <t xml:space="preserve"> pouvoir associer à tous les enregistrements audio/vidéo crées ou importés des informations complémentaires de type liens, tags, mots clés ou documents d’accompagnement.</t>
    </r>
  </si>
  <si>
    <r>
      <t xml:space="preserve">Les fichiers audio/vidéo créés ou manipulés </t>
    </r>
    <r>
      <rPr>
        <b/>
        <sz val="10"/>
        <rFont val="Arial Narrow"/>
        <family val="2"/>
      </rPr>
      <t>DEVRAIENT</t>
    </r>
    <r>
      <rPr>
        <sz val="10"/>
        <rFont val="Arial Narrow"/>
        <family val="2"/>
      </rPr>
      <t xml:space="preserve"> être structurés afin d’en faciliter l’utilisation par les autres services Utilisateur notamment par rapport au service de création de contenus multimédias.</t>
    </r>
  </si>
  <si>
    <r>
      <t xml:space="preserve">Tout utilisateur </t>
    </r>
    <r>
      <rPr>
        <b/>
        <sz val="10"/>
        <rFont val="Arial Narrow"/>
        <family val="2"/>
      </rPr>
      <t>DEVRAIT</t>
    </r>
    <r>
      <rPr>
        <sz val="10"/>
        <rFont val="Arial Narrow"/>
        <family val="2"/>
      </rPr>
      <t xml:space="preserve"> avoir accès à un outil de production de contenu multimédia.</t>
    </r>
  </si>
  <si>
    <r>
      <t xml:space="preserve">L’outil de création de contenu multimédia </t>
    </r>
    <r>
      <rPr>
        <b/>
        <sz val="10"/>
        <rFont val="Arial Narrow"/>
        <family val="2"/>
      </rPr>
      <t>DEVRAIT</t>
    </r>
    <r>
      <rPr>
        <sz val="10"/>
        <rFont val="Arial Narrow"/>
        <family val="2"/>
      </rPr>
      <t xml:space="preserve"> permettre à tout utilisateur autorisé de générer des contenus (texte, images, son, vidéo, animations) selon différents formats standards du marché.</t>
    </r>
  </si>
  <si>
    <r>
      <t xml:space="preserve">Les usagers autorisés </t>
    </r>
    <r>
      <rPr>
        <b/>
        <sz val="10"/>
        <rFont val="Arial Narrow"/>
        <family val="2"/>
      </rPr>
      <t>DEVRAIENT</t>
    </r>
    <r>
      <rPr>
        <sz val="10"/>
        <rFont val="Arial Narrow"/>
        <family val="2"/>
      </rPr>
      <t xml:space="preserve"> avoir accès à des outils de constructions ressources pédagogiques interactives (exercices interactifs, scénarios classe virtuelle…).</t>
    </r>
  </si>
  <si>
    <r>
      <t xml:space="preserve">Tout utilisateur </t>
    </r>
    <r>
      <rPr>
        <b/>
        <sz val="10"/>
        <rFont val="Arial Narrow"/>
        <family val="2"/>
      </rPr>
      <t>DEVRAIT</t>
    </r>
    <r>
      <rPr>
        <sz val="10"/>
        <rFont val="Arial Narrow"/>
        <family val="2"/>
      </rPr>
      <t xml:space="preserve"> disposer d’outils pour visionner les formats bureautiques les plus utilisés.</t>
    </r>
  </si>
  <si>
    <r>
      <t xml:space="preserve">Par défaut, la sauvegarde des fichiers produits avec ces outils </t>
    </r>
    <r>
      <rPr>
        <b/>
        <sz val="10"/>
        <rFont val="Arial Narrow"/>
        <family val="2"/>
      </rPr>
      <t>DEVRAIT</t>
    </r>
    <r>
      <rPr>
        <sz val="10"/>
        <rFont val="Arial Narrow"/>
        <family val="2"/>
      </rPr>
      <t xml:space="preserve"> s'effectuer sur l'espace de stockage de l'utilisateur.</t>
    </r>
  </si>
  <si>
    <r>
      <t xml:space="preserve">S’il est proposé, le service Outils bureautiques </t>
    </r>
    <r>
      <rPr>
        <b/>
        <sz val="10"/>
        <rFont val="Arial Narrow"/>
        <family val="2"/>
      </rPr>
      <t>DOIT</t>
    </r>
    <r>
      <rPr>
        <sz val="10"/>
        <rFont val="Arial Narrow"/>
        <family val="2"/>
      </rPr>
      <t xml:space="preserve"> disposer d’un éditeur scientifique.</t>
    </r>
  </si>
  <si>
    <r>
      <t xml:space="preserve">Dans le premier degré, un outil de construction de parcours pédagogiques </t>
    </r>
    <r>
      <rPr>
        <b/>
        <sz val="10"/>
        <rFont val="Arial Narrow"/>
        <family val="2"/>
      </rPr>
      <t>DEVRAIT</t>
    </r>
    <r>
      <rPr>
        <sz val="10"/>
        <rFont val="Arial Narrow"/>
        <family val="2"/>
      </rPr>
      <t xml:space="preserve"> être proposé aux utilisateurs autorisés.</t>
    </r>
  </si>
  <si>
    <r>
      <t xml:space="preserve">Dans le second degré, les utilisateurs autorisés </t>
    </r>
    <r>
      <rPr>
        <b/>
        <sz val="10"/>
        <rFont val="Arial Narrow"/>
        <family val="2"/>
      </rPr>
      <t>DOIVENT</t>
    </r>
    <r>
      <rPr>
        <sz val="10"/>
        <rFont val="Arial Narrow"/>
        <family val="2"/>
      </rPr>
      <t xml:space="preserve"> accéder à un outil de construction de parcours pédagogiques.</t>
    </r>
  </si>
  <si>
    <r>
      <t xml:space="preserve">Les utilisateurs autorisés </t>
    </r>
    <r>
      <rPr>
        <b/>
        <sz val="10"/>
        <rFont val="Arial Narrow"/>
        <family val="2"/>
      </rPr>
      <t>DEVRAIENT</t>
    </r>
    <r>
      <rPr>
        <sz val="10"/>
        <rFont val="Arial Narrow"/>
        <family val="2"/>
      </rPr>
      <t xml:space="preserve"> pouvoir construire des parcours pédagogiques en créant ou agençant des séquences, sécables en modules et en étapes (exercices, documents, contenus importés).</t>
    </r>
  </si>
  <si>
    <r>
      <t xml:space="preserve">Les utilisateurs autorisés </t>
    </r>
    <r>
      <rPr>
        <b/>
        <sz val="10"/>
        <rFont val="Arial Narrow"/>
        <family val="2"/>
      </rPr>
      <t>DEVRAIENT</t>
    </r>
    <r>
      <rPr>
        <sz val="10"/>
        <rFont val="Arial Narrow"/>
        <family val="2"/>
      </rPr>
      <t xml:space="preserve"> pouvoir organiser les étapes d’une séquence (prérequis, ordre de réalisation, passage par des étapes d’évaluation, d’échanges etc.).</t>
    </r>
  </si>
  <si>
    <r>
      <t xml:space="preserve">Les utilisateurs autorisés </t>
    </r>
    <r>
      <rPr>
        <b/>
        <sz val="10"/>
        <rFont val="Arial Narrow"/>
        <family val="2"/>
      </rPr>
      <t>DEVRAIENT</t>
    </r>
    <r>
      <rPr>
        <sz val="10"/>
        <rFont val="Arial Narrow"/>
        <family val="2"/>
      </rPr>
      <t xml:space="preserve"> pouvoir animer un parcours de formation en utilisant des outils de tutorat, alimenter les parcours en agençant des ressources de nature différente (vidéos, questionnaires, animations, texte, etc.).</t>
    </r>
  </si>
  <si>
    <r>
      <t xml:space="preserve">Les utilisateurs autorisés </t>
    </r>
    <r>
      <rPr>
        <b/>
        <sz val="10"/>
        <rFont val="Arial Narrow"/>
        <family val="2"/>
      </rPr>
      <t>DEVRAIENT</t>
    </r>
    <r>
      <rPr>
        <sz val="10"/>
        <rFont val="Arial Narrow"/>
        <family val="2"/>
      </rPr>
      <t xml:space="preserve"> pouvoir utiliser des outils de suivi pour valider des parcours.</t>
    </r>
  </si>
  <si>
    <r>
      <t xml:space="preserve">Les utilisateurs autorisés </t>
    </r>
    <r>
      <rPr>
        <b/>
        <sz val="10"/>
        <rFont val="Arial Narrow"/>
        <family val="2"/>
      </rPr>
      <t>DEVRAIENT</t>
    </r>
    <r>
      <rPr>
        <sz val="10"/>
        <rFont val="Arial Narrow"/>
        <family val="2"/>
      </rPr>
      <t xml:space="preserve"> pouvoir affecter un parcours pédagogique à un utilisateur ou un groupe d’utilisateurs de niveaux différents.</t>
    </r>
  </si>
  <si>
    <r>
      <t xml:space="preserve">Les utilisateurs autorisés </t>
    </r>
    <r>
      <rPr>
        <b/>
        <sz val="10"/>
        <rFont val="Arial Narrow"/>
        <family val="2"/>
      </rPr>
      <t>DEVRAIENT</t>
    </r>
    <r>
      <rPr>
        <sz val="10"/>
        <rFont val="Arial Narrow"/>
        <family val="2"/>
      </rPr>
      <t xml:space="preserve"> disposer d’une restitution sur l’utilisation d’un parcours donné.</t>
    </r>
  </si>
  <si>
    <r>
      <t xml:space="preserve">La solution ENT </t>
    </r>
    <r>
      <rPr>
        <b/>
        <sz val="10"/>
        <rFont val="Arial Narrow"/>
        <family val="2"/>
      </rPr>
      <t>DOIT</t>
    </r>
    <r>
      <rPr>
        <sz val="10"/>
        <rFont val="Arial Narrow"/>
        <family val="2"/>
      </rPr>
      <t xml:space="preserve"> proposer un service "Gestion de groupes d’usagers".</t>
    </r>
  </si>
  <si>
    <r>
      <t xml:space="preserve">La solution ENT </t>
    </r>
    <r>
      <rPr>
        <b/>
        <sz val="10"/>
        <rFont val="Arial Narrow"/>
        <family val="2"/>
      </rPr>
      <t>DOIT</t>
    </r>
    <r>
      <rPr>
        <sz val="10"/>
        <rFont val="Arial Narrow"/>
        <family val="2"/>
      </rPr>
      <t xml:space="preserve"> proposer un service "Espace de stockage et de partage de fichiers".</t>
    </r>
  </si>
  <si>
    <r>
      <t xml:space="preserve">Dans le premier degré, la solution ENT </t>
    </r>
    <r>
      <rPr>
        <b/>
        <sz val="10"/>
        <rFont val="Arial Narrow"/>
        <family val="2"/>
      </rPr>
      <t>DEVRAIT</t>
    </r>
    <r>
      <rPr>
        <sz val="10"/>
        <rFont val="Arial Narrow"/>
        <family val="2"/>
      </rPr>
      <t xml:space="preserve"> proposer un service "Personnalisation de l’environnement utilisateur".</t>
    </r>
  </si>
  <si>
    <r>
      <t xml:space="preserve">Dans le second degré, la solution ENT </t>
    </r>
    <r>
      <rPr>
        <b/>
        <sz val="10"/>
        <rFont val="Arial Narrow"/>
        <family val="2"/>
      </rPr>
      <t>DOIT</t>
    </r>
    <r>
      <rPr>
        <sz val="10"/>
        <rFont val="Arial Narrow"/>
        <family val="2"/>
      </rPr>
      <t xml:space="preserve"> proposer un service "Personnalisation de l’environnement utilisateur".</t>
    </r>
  </si>
  <si>
    <r>
      <t xml:space="preserve">La solution ENT </t>
    </r>
    <r>
      <rPr>
        <b/>
        <sz val="10"/>
        <rFont val="Arial Narrow"/>
        <family val="2"/>
      </rPr>
      <t>DEVRAIT</t>
    </r>
    <r>
      <rPr>
        <sz val="10"/>
        <rFont val="Arial Narrow"/>
        <family val="2"/>
      </rPr>
      <t xml:space="preserve"> proposer un service "Service de notification".</t>
    </r>
  </si>
  <si>
    <r>
      <t xml:space="preserve">Dans le second degré, la solution ENT </t>
    </r>
    <r>
      <rPr>
        <b/>
        <sz val="10"/>
        <rFont val="Arial Narrow"/>
        <family val="2"/>
      </rPr>
      <t>DEVRAIT</t>
    </r>
    <r>
      <rPr>
        <sz val="10"/>
        <rFont val="Arial Narrow"/>
        <family val="2"/>
      </rPr>
      <t xml:space="preserve"> proposer un service "Réservation de salles et matériels".</t>
    </r>
  </si>
  <si>
    <r>
      <t xml:space="preserve">La solution ENT </t>
    </r>
    <r>
      <rPr>
        <b/>
        <sz val="10"/>
        <rFont val="Arial Narrow"/>
        <family val="2"/>
      </rPr>
      <t>DOIT</t>
    </r>
    <r>
      <rPr>
        <sz val="10"/>
        <rFont val="Arial Narrow"/>
        <family val="2"/>
      </rPr>
      <t xml:space="preserve"> proposer un service "Aide".</t>
    </r>
  </si>
  <si>
    <r>
      <t xml:space="preserve">Les utilisateurs autorisés </t>
    </r>
    <r>
      <rPr>
        <b/>
        <sz val="10"/>
        <rFont val="Arial Narrow"/>
        <family val="2"/>
      </rPr>
      <t>DOIVENT</t>
    </r>
    <r>
      <rPr>
        <sz val="10"/>
        <rFont val="Arial Narrow"/>
        <family val="2"/>
      </rPr>
      <t xml:space="preserve"> pouvoir choisir les outils mis à disposition de chaque groupe (blogs, forum, liste de diffusion, espace de documents partagés, agenda, etc.) dans la limite des droits octroyés par l’administrateur.</t>
    </r>
  </si>
  <si>
    <r>
      <t xml:space="preserve">Une fonction permettant à l’administrateur de déterminer le nombre de groupes que les utilisateurs ou catégories d’utilisateurs peuvent créer </t>
    </r>
    <r>
      <rPr>
        <b/>
        <sz val="10"/>
        <rFont val="Arial Narrow"/>
        <family val="2"/>
      </rPr>
      <t>PEUT</t>
    </r>
    <r>
      <rPr>
        <sz val="10"/>
        <rFont val="Arial Narrow"/>
        <family val="2"/>
      </rPr>
      <t xml:space="preserve"> être proposée.</t>
    </r>
  </si>
  <si>
    <r>
      <t xml:space="preserve">L’administrateur </t>
    </r>
    <r>
      <rPr>
        <b/>
        <sz val="10"/>
        <rFont val="Arial Narrow"/>
        <family val="2"/>
      </rPr>
      <t>DEVRAIT</t>
    </r>
    <r>
      <rPr>
        <sz val="10"/>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</si>
  <si>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r>
      <t xml:space="preserve">L’administrateur </t>
    </r>
    <r>
      <rPr>
        <b/>
        <sz val="10"/>
        <rFont val="Arial Narrow"/>
        <family val="2"/>
      </rPr>
      <t>DEVRAIT</t>
    </r>
    <r>
      <rPr>
        <sz val="10"/>
        <rFont val="Arial Narrow"/>
        <family val="2"/>
      </rPr>
      <t xml:space="preserve"> pouvoir interdire l’accès au service gestion des groupes à certains utilisateurs.</t>
    </r>
  </si>
  <si>
    <r>
      <t xml:space="preserve">Tout utilisateur </t>
    </r>
    <r>
      <rPr>
        <b/>
        <sz val="10"/>
        <rFont val="Arial Narrow"/>
        <family val="2"/>
      </rPr>
      <t>DOIT</t>
    </r>
    <r>
      <rPr>
        <sz val="10"/>
        <rFont val="Arial Narrow"/>
        <family val="2"/>
      </rPr>
      <t xml:space="preserve"> pouvoir organiser une arborescence de dossiers et de sous-dossiers.</t>
    </r>
  </si>
  <si>
    <r>
      <t xml:space="preserve">Tout utilisateur ou tout groupe d’utilisateurs </t>
    </r>
    <r>
      <rPr>
        <b/>
        <sz val="10"/>
        <rFont val="Arial Narrow"/>
        <family val="2"/>
      </rPr>
      <t>DEVRAIT</t>
    </r>
    <r>
      <rPr>
        <sz val="10"/>
        <rFont val="Arial Narrow"/>
        <family val="2"/>
      </rPr>
      <t xml:space="preserve"> avoir accès à son espace de stockage de fichiers en ligne par l'intermédiaire de tout logiciel utilisant le WebDAV ou autre protocole équivalent.</t>
    </r>
  </si>
  <si>
    <r>
      <t xml:space="preserve">Dans le premier degré, une fonction permettant à l’utilisateur, lorsqu'il est sur le réseau local de l’école, d’avoir accès à son espace de stockage vu comme un lecteur réseau </t>
    </r>
    <r>
      <rPr>
        <b/>
        <sz val="10"/>
        <rFont val="Arial Narrow"/>
        <family val="2"/>
      </rPr>
      <t>PEUT</t>
    </r>
    <r>
      <rPr>
        <sz val="10"/>
        <rFont val="Arial Narrow"/>
        <family val="2"/>
      </rPr>
      <t xml:space="preserve"> être proposée.</t>
    </r>
  </si>
  <si>
    <r>
      <t xml:space="preserve">Dans le second degré, lorsqu'il est sur le réseau local de l'établissement, tout utilisateur </t>
    </r>
    <r>
      <rPr>
        <b/>
        <sz val="10"/>
        <rFont val="Arial Narrow"/>
        <family val="2"/>
      </rPr>
      <t>DEVRAIT</t>
    </r>
    <r>
      <rPr>
        <sz val="10"/>
        <rFont val="Arial Narrow"/>
        <family val="2"/>
      </rPr>
      <t xml:space="preserve"> avoir accès à son espace de stockage vu comme un lecteur réseau.</t>
    </r>
  </si>
  <si>
    <r>
      <t xml:space="preserve">Tout utilisateur </t>
    </r>
    <r>
      <rPr>
        <b/>
        <sz val="10"/>
        <rFont val="Arial Narrow"/>
        <family val="2"/>
      </rPr>
      <t>DEVRAIT</t>
    </r>
    <r>
      <rPr>
        <sz val="10"/>
        <rFont val="Arial Narrow"/>
        <family val="2"/>
      </rPr>
      <t xml:space="preserve"> pouvoir sauvegarder directement (aussi simplement que sur un disque local) dans son espace de stockage en ligne des données à partir de tout service de l’ENT ou toute application locale le nécessitant.</t>
    </r>
  </si>
  <si>
    <r>
      <t xml:space="preserve">Tout utilisateur </t>
    </r>
    <r>
      <rPr>
        <b/>
        <sz val="10"/>
        <rFont val="Arial Narrow"/>
        <family val="2"/>
      </rPr>
      <t>DEVRAIT</t>
    </r>
    <r>
      <rPr>
        <sz val="10"/>
        <rFont val="Arial Narrow"/>
        <family val="2"/>
      </rPr>
      <t xml:space="preserve"> pouvoir placer et manipuler des documents, ou des fichiers audio/vidéo par glisser/déposer (et copier/coller) dans son arborescence.</t>
    </r>
  </si>
  <si>
    <r>
      <t xml:space="preserve">Pour chaque fichier ou dossier, tout utilisateur </t>
    </r>
    <r>
      <rPr>
        <b/>
        <sz val="10"/>
        <rFont val="Arial Narrow"/>
        <family val="2"/>
      </rPr>
      <t>DOIT</t>
    </r>
    <r>
      <rPr>
        <sz val="10"/>
        <rFont val="Arial Narrow"/>
        <family val="2"/>
      </rPr>
      <t xml:space="preserve"> pouvoir accorder des droits d'accès à des usagers et des groupes (lecture, modification, suppression).</t>
    </r>
  </si>
  <si>
    <r>
      <t xml:space="preserve">Tout utilisateur </t>
    </r>
    <r>
      <rPr>
        <b/>
        <sz val="10"/>
        <rFont val="Arial Narrow"/>
        <family val="2"/>
      </rPr>
      <t>DEVRAIT</t>
    </r>
    <r>
      <rPr>
        <sz val="10"/>
        <rFont val="Arial Narrow"/>
        <family val="2"/>
      </rPr>
      <t xml:space="preserve"> être averti lorsque le taux de remplissage de son espace de stockage dépasse un certain niveau.</t>
    </r>
  </si>
  <si>
    <r>
      <t xml:space="preserve">Tout groupe d’utilisateurs </t>
    </r>
    <r>
      <rPr>
        <b/>
        <sz val="10"/>
        <rFont val="Arial Narrow"/>
        <family val="2"/>
      </rPr>
      <t>DEVRAIT</t>
    </r>
    <r>
      <rPr>
        <sz val="10"/>
        <rFont val="Arial Narrow"/>
        <family val="2"/>
      </rPr>
      <t xml:space="preserve"> disposer d'un espace de stockage de fichiers partagé en ligne, paramétrable par le gestionnaire du groupe.</t>
    </r>
  </si>
  <si>
    <r>
      <t xml:space="preserve">Le service de stockage en ligne </t>
    </r>
    <r>
      <rPr>
        <b/>
        <sz val="10"/>
        <rFont val="Arial Narrow"/>
        <family val="2"/>
      </rPr>
      <t>DEVRAIT</t>
    </r>
    <r>
      <rPr>
        <sz val="10"/>
        <rFont val="Arial Narrow"/>
        <family val="2"/>
      </rPr>
      <t xml:space="preserve"> apporter des fonctionnalités d'antivirus sur les fichiers.</t>
    </r>
  </si>
  <si>
    <r>
      <t xml:space="preserve">Des groupes d’utilisateurs </t>
    </r>
    <r>
      <rPr>
        <b/>
        <sz val="10"/>
        <rFont val="Arial Narrow"/>
        <family val="2"/>
      </rPr>
      <t>DEVRAIENT</t>
    </r>
    <r>
      <rPr>
        <sz val="10"/>
        <rFont val="Arial Narrow"/>
        <family val="2"/>
      </rPr>
      <t xml:space="preserve"> pouvoir personnaliser la présentation graphique de l’ENT ainsi que ses services, dans la limite autorisée par l’école/l’établissement.
</t>
    </r>
  </si>
  <si>
    <r>
      <t xml:space="preserve">Tout utilisateur </t>
    </r>
    <r>
      <rPr>
        <b/>
        <sz val="10"/>
        <rFont val="Arial Narrow"/>
        <family val="2"/>
      </rPr>
      <t>DEVRAIT</t>
    </r>
    <r>
      <rPr>
        <sz val="10"/>
        <rFont val="Arial Narrow"/>
        <family val="2"/>
      </rPr>
      <t xml:space="preserve"> pouvoir personnaliser la présentation graphique de l’espace numérique de travail ainsi que ses services, dans la limite autorisée par l’école/l’établissement.</t>
    </r>
  </si>
  <si>
    <r>
      <t xml:space="preserve">Tout utilisateur </t>
    </r>
    <r>
      <rPr>
        <b/>
        <sz val="10"/>
        <rFont val="Arial Narrow"/>
        <family val="2"/>
      </rPr>
      <t>DEVRAIT</t>
    </r>
    <r>
      <rPr>
        <sz val="10"/>
        <rFont val="Arial Narrow"/>
        <family val="2"/>
      </rPr>
      <t xml:space="preserve"> avoir accès à un résumé des nouveautés (ressources, services) de l’ENT, généré automatiquement sur la page d’accueil de l’ENT et / ou via un courrier électronique et / ou SMS et / ou une notification sur un EIM.</t>
    </r>
  </si>
  <si>
    <r>
      <t xml:space="preserve">Les utilisateurs autorisés </t>
    </r>
    <r>
      <rPr>
        <b/>
        <sz val="10"/>
        <rFont val="Arial Narrow"/>
        <family val="2"/>
      </rPr>
      <t>DEVRAIENT</t>
    </r>
    <r>
      <rPr>
        <sz val="10"/>
        <rFont val="Arial Narrow"/>
        <family val="2"/>
      </rPr>
      <t xml:space="preserve"> créer, gérer et supprimer les éléments (salles et matériels) dans l’outil de réservation, sur les plages de disponibilité définies par l’établissement/école.</t>
    </r>
  </si>
  <si>
    <r>
      <t xml:space="preserve">Les utilisateurs autorisés </t>
    </r>
    <r>
      <rPr>
        <b/>
        <sz val="10"/>
        <rFont val="Arial Narrow"/>
        <family val="2"/>
      </rPr>
      <t>DEVRAIENT</t>
    </r>
    <r>
      <rPr>
        <sz val="10"/>
        <rFont val="Arial Narrow"/>
        <family val="2"/>
      </rPr>
      <t xml:space="preserve"> pourvoir visualiser les réservations des salles et matériels.</t>
    </r>
  </si>
  <si>
    <r>
      <t xml:space="preserve">Tout utilisateur </t>
    </r>
    <r>
      <rPr>
        <b/>
        <sz val="10"/>
        <rFont val="Arial Narrow"/>
        <family val="2"/>
      </rPr>
      <t>DEVRAIT</t>
    </r>
    <r>
      <rPr>
        <sz val="10"/>
        <rFont val="Arial Narrow"/>
        <family val="2"/>
      </rPr>
      <t xml:space="preserve"> accéder à une aide contextuelle.</t>
    </r>
  </si>
  <si>
    <r>
      <t xml:space="preserve">Un guide utilisateur </t>
    </r>
    <r>
      <rPr>
        <b/>
        <sz val="10"/>
        <rFont val="Arial Narrow"/>
        <family val="2"/>
      </rPr>
      <t>DOIT</t>
    </r>
    <r>
      <rPr>
        <sz val="10"/>
        <rFont val="Arial Narrow"/>
        <family val="2"/>
      </rPr>
      <t xml:space="preserve"> être proposé à l’ensemble des utilisateurs et être disponible en ligne.</t>
    </r>
  </si>
  <si>
    <r>
      <t xml:space="preserve">En cas de problème bloquant lors de l’import de données dans un service de l’ENT, la solution ENT du projet </t>
    </r>
    <r>
      <rPr>
        <b/>
        <sz val="10"/>
        <rFont val="Arial Narrow"/>
        <family val="2"/>
      </rPr>
      <t>DEVRAIT</t>
    </r>
    <r>
      <rPr>
        <sz val="10"/>
        <rFont val="Arial Narrow"/>
        <family val="2"/>
      </rPr>
      <t xml:space="preserve"> être en mesure d’annuler les opérations réalisées sur les données afin de remettre le système dans l’état initial avant l’import (comportement transactionnel).</t>
    </r>
  </si>
  <si>
    <r>
      <t xml:space="preserve">La solution ENT </t>
    </r>
    <r>
      <rPr>
        <b/>
        <sz val="10"/>
        <rFont val="Arial Narrow"/>
        <family val="2"/>
      </rPr>
      <t>DEVRAIT</t>
    </r>
    <r>
      <rPr>
        <sz val="10"/>
        <rFont val="Arial Narrow"/>
        <family val="2"/>
      </rPr>
      <t xml:space="preserve"> spécifier quels sont les formats et les versions de format d'export qu’il produit. La solution ENT </t>
    </r>
    <r>
      <rPr>
        <b/>
        <sz val="10"/>
        <rFont val="Arial Narrow"/>
        <family val="2"/>
      </rPr>
      <t>DEVRAIT</t>
    </r>
    <r>
      <rPr>
        <sz val="10"/>
        <rFont val="Arial Narrow"/>
        <family val="2"/>
      </rPr>
      <t xml:space="preserve"> proposer à l’utilisateur le choix de la version (parmi celles gérées par le service) à utiliser pour l’export de chaque type de donnée.</t>
    </r>
  </si>
  <si>
    <r>
      <t xml:space="preserve">Les services de l’ENT pour lesquels la fonctionnalité d’import / export des données est requise </t>
    </r>
    <r>
      <rPr>
        <b/>
        <sz val="10"/>
        <rFont val="Arial Narrow"/>
        <family val="2"/>
      </rPr>
      <t>PEUVENT</t>
    </r>
    <r>
      <rPr>
        <sz val="10"/>
        <rFont val="Arial Narrow"/>
        <family val="2"/>
      </rPr>
      <t xml:space="preserve"> proposer à l’utilisateur une interface lui permettant de sélectionner les éléments des données à exporter ou des archives à importer, et cela pour chaque type de donnée concerné par l’exigence.</t>
    </r>
  </si>
  <si>
    <r>
      <t xml:space="preserve">Pour faciliter la portabilité de données entre projets ENT, les données exportées par les services d’un ENT A, appartenant à un projet ENT Pa, </t>
    </r>
    <r>
      <rPr>
        <b/>
        <sz val="10"/>
        <rFont val="Arial Narrow"/>
        <family val="2"/>
      </rPr>
      <t>PEUVENT</t>
    </r>
    <r>
      <rPr>
        <sz val="10"/>
        <rFont val="Arial Narrow"/>
        <family val="2"/>
      </rPr>
      <t xml:space="preserve"> être importables dans le même service d’un autre ENT B, appartenant à un autre projet Pb, par le biais de transformations et opérations simples et déductibles d’une documentation décrivant le format de l’archive d’import / export utilisé. Ces formats </t>
    </r>
    <r>
      <rPr>
        <b/>
        <sz val="10"/>
        <rFont val="Arial Narrow"/>
        <family val="2"/>
      </rPr>
      <t>DEVRAIENT</t>
    </r>
    <r>
      <rPr>
        <sz val="10"/>
        <rFont val="Arial Narrow"/>
        <family val="2"/>
      </rPr>
      <t xml:space="preserve"> être outillés, par exemple à l’aide d’un schéma permettant de contrôler la qualité des données et être publiés sous licence libre par l’éditeur ou l’intégrateur de la solution de l’ENT du projet Pa. Une fois les données importées dans le service de l’ENT B, elles </t>
    </r>
    <r>
      <rPr>
        <b/>
        <sz val="10"/>
        <rFont val="Arial Narrow"/>
        <family val="2"/>
      </rPr>
      <t>DEVRAIENT</t>
    </r>
    <r>
      <rPr>
        <sz val="10"/>
        <rFont val="Arial Narrow"/>
        <family val="2"/>
      </rPr>
      <t xml:space="preserve"> être exploitables dans les mêmes conditions qu’avant l’export.</t>
    </r>
  </si>
  <si>
    <r>
      <t xml:space="preserve">Les données exportées par les services de l’ENT </t>
    </r>
    <r>
      <rPr>
        <b/>
        <sz val="10"/>
        <rFont val="Arial Narrow"/>
        <family val="2"/>
      </rPr>
      <t>PEUVENT</t>
    </r>
    <r>
      <rPr>
        <sz val="10"/>
        <rFont val="Arial Narrow"/>
        <family val="2"/>
      </rPr>
      <t xml:space="preserve"> être réimportables dans le même service du même projet ENT et, une fois importées, exploitables dans les mêmes conditions qu’avant l’export.</t>
    </r>
  </si>
  <si>
    <r>
      <t>Le service Import / export de données des services de l’ENT</t>
    </r>
    <r>
      <rPr>
        <b/>
        <sz val="10"/>
        <rFont val="Arial Narrow"/>
        <family val="2"/>
      </rPr>
      <t xml:space="preserve"> PEUT</t>
    </r>
    <r>
      <rPr>
        <sz val="10"/>
        <rFont val="Arial Narrow"/>
        <family val="2"/>
      </rPr>
      <t xml:space="preserve"> utiliser des formats de données standards ou reconnus et éprouvés lorsqu’ils sont disponibles et adaptés au besoin (SCORM, xAPI, IMS Common Cartridge, OpenDocument, xlsx, docx, HTML, XML, etc.).</t>
    </r>
  </si>
  <si>
    <r>
      <t xml:space="preserve">Si les données d’un service ENT peuvent être facilement sérialisées dans un seul et unique fichier utilisant un format ouvert (XML, JSON, YAML, HTML…), la solution </t>
    </r>
    <r>
      <rPr>
        <b/>
        <sz val="10"/>
        <rFont val="Arial Narrow"/>
        <family val="2"/>
      </rPr>
      <t>PEU</t>
    </r>
    <r>
      <rPr>
        <sz val="10"/>
        <rFont val="Arial Narrow"/>
        <family val="2"/>
      </rPr>
      <t xml:space="preserve">T proposer un format autoporteur de la documentation permettant l’interprétation et la vérification des données. Le format utilisé </t>
    </r>
    <r>
      <rPr>
        <b/>
        <sz val="10"/>
        <rFont val="Arial Narrow"/>
        <family val="2"/>
      </rPr>
      <t>DEVRAIT</t>
    </r>
    <r>
      <rPr>
        <sz val="10"/>
        <rFont val="Arial Narrow"/>
        <family val="2"/>
      </rPr>
      <t xml:space="preserve"> permettre aussi de gérer les versions et des informations (métadonnées) telles que les droits sur les objets, la date de création ou de modification, le chemin dans l’ENT…</t>
    </r>
  </si>
  <si>
    <r>
      <t xml:space="preserve">Les formats de données utilisés par le service Import / export de la solution ENT </t>
    </r>
    <r>
      <rPr>
        <b/>
        <sz val="10"/>
        <rFont val="Arial Narrow"/>
        <family val="2"/>
      </rPr>
      <t>PEUVENT</t>
    </r>
    <r>
      <rPr>
        <sz val="10"/>
        <rFont val="Arial Narrow"/>
        <family val="2"/>
      </rPr>
      <t xml:space="preserve"> être intégralement documentés et outillés afin de permettre aux éditeurs / intégrateurs ENT et aux projets de développer des modules de transformation pour les importer.</t>
    </r>
  </si>
  <si>
    <r>
      <t xml:space="preserve">Les formats de données utilisés par le service Import / export de la solution ENT </t>
    </r>
    <r>
      <rPr>
        <b/>
        <sz val="10"/>
        <rFont val="Arial Narrow"/>
        <family val="2"/>
      </rPr>
      <t>PEUVENT</t>
    </r>
    <r>
      <rPr>
        <sz val="10"/>
        <rFont val="Arial Narrow"/>
        <family val="2"/>
      </rPr>
      <t xml:space="preserve"> être maintenus et versionnés au besoin par l’éditeur de la solution ENT.</t>
    </r>
  </si>
  <si>
    <r>
      <t xml:space="preserve">L'éditeur de la solution ENT </t>
    </r>
    <r>
      <rPr>
        <b/>
        <sz val="10"/>
        <rFont val="Arial Narrow"/>
        <family val="2"/>
      </rPr>
      <t>PEUT</t>
    </r>
    <r>
      <rPr>
        <sz val="10"/>
        <rFont val="Arial Narrow"/>
        <family val="2"/>
      </rPr>
      <t xml:space="preserve"> fournir la liste de versions en vigueur et </t>
    </r>
    <r>
      <rPr>
        <b/>
        <sz val="10"/>
        <rFont val="Arial Narrow"/>
        <family val="2"/>
      </rPr>
      <t>DEVRAIT</t>
    </r>
    <r>
      <rPr>
        <sz val="10"/>
        <rFont val="Arial Narrow"/>
        <family val="2"/>
      </rPr>
      <t xml:space="preserve"> supporter et maintenir les versions utilisées sur l’ENT pendant toute la durée de l’utilisation de la solution ENT.</t>
    </r>
  </si>
  <si>
    <r>
      <t xml:space="preserve">Pour les données à importer dans les services de l’ENT, la solution </t>
    </r>
    <r>
      <rPr>
        <b/>
        <sz val="10"/>
        <rFont val="Arial Narrow"/>
        <family val="2"/>
      </rPr>
      <t>PEUT</t>
    </r>
    <r>
      <rPr>
        <sz val="10"/>
        <rFont val="Arial Narrow"/>
        <family val="2"/>
      </rPr>
      <t xml:space="preserve"> proposer, parmi d’autres, les politiques de mise à jour « politique annule et remplace », « politique de refus d’import en cas de données existantes » et « politique de fusion des données existantes et des données importées ».
La solution ENT</t>
    </r>
    <r>
      <rPr>
        <b/>
        <sz val="10"/>
        <rFont val="Arial Narrow"/>
        <family val="2"/>
      </rPr>
      <t xml:space="preserve"> PEUT</t>
    </r>
    <r>
      <rPr>
        <sz val="10"/>
        <rFont val="Arial Narrow"/>
        <family val="2"/>
      </rPr>
      <t xml:space="preserve"> également proposer une politique plus élaborée ou complexe, basée sur ces politiques ou sur d’autres.</t>
    </r>
  </si>
  <si>
    <r>
      <t>Concernant la politique d’import de données « fusion des données existantes et des données importées », la solution ENT</t>
    </r>
    <r>
      <rPr>
        <b/>
        <sz val="10"/>
        <rFont val="Arial Narrow"/>
        <family val="2"/>
      </rPr>
      <t xml:space="preserve"> PEUT</t>
    </r>
    <r>
      <rPr>
        <sz val="10"/>
        <rFont val="Arial Narrow"/>
        <family val="2"/>
      </rPr>
      <t xml:space="preserve">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t>
    </r>
    <r>
      <rPr>
        <b/>
        <sz val="10"/>
        <rFont val="Arial Narrow"/>
        <family val="2"/>
      </rPr>
      <t>PEUVENT</t>
    </r>
    <r>
      <rPr>
        <sz val="10"/>
        <rFont val="Arial Narrow"/>
        <family val="2"/>
      </rPr>
      <t xml:space="preserve"> être retenues.</t>
    </r>
  </si>
  <si>
    <r>
      <t xml:space="preserve">Un mécanisme de gestion des erreurs d’import ou d’export de données dans les services de l’ENT </t>
    </r>
    <r>
      <rPr>
        <b/>
        <sz val="10"/>
        <rFont val="Arial Narrow"/>
        <family val="2"/>
      </rPr>
      <t>PEUT</t>
    </r>
    <r>
      <rPr>
        <sz val="10"/>
        <rFont val="Arial Narrow"/>
        <family val="2"/>
      </rPr>
      <t xml:space="preserve"> être prévu afin de pouvoir identifier des tentatives d’import de formats de données ou de versions de format de données non pris en charge, ou en cas de problème survenant lors de l’import ou de l’export de données.</t>
    </r>
  </si>
  <si>
    <r>
      <t xml:space="preserve">L’exposition des données des services d’un projet ENT pour consultation à partir d’un autre projet ENT </t>
    </r>
    <r>
      <rPr>
        <b/>
        <sz val="10"/>
        <rFont val="Arial Narrow"/>
        <family val="2"/>
      </rPr>
      <t>PEUT</t>
    </r>
    <r>
      <rPr>
        <sz val="10"/>
        <rFont val="Arial Narrow"/>
        <family val="2"/>
      </rPr>
      <t xml:space="preserve"> être envisagée (exposition de Web Services en lecture seule). Cette exposition permettrait à un projet ENT d’importer des données d’un autre projet ENT mais, pour cela, les solutions ENT </t>
    </r>
    <r>
      <rPr>
        <b/>
        <sz val="10"/>
        <rFont val="Arial Narrow"/>
        <family val="2"/>
      </rPr>
      <t>DEVRAIENT</t>
    </r>
    <r>
      <rPr>
        <sz val="10"/>
        <rFont val="Arial Narrow"/>
        <family val="2"/>
      </rPr>
      <t xml:space="preserve"> gérer la même version du format de ces données.</t>
    </r>
  </si>
  <si>
    <r>
      <t xml:space="preserve">Les archives exportées par les services de l'ENT </t>
    </r>
    <r>
      <rPr>
        <b/>
        <sz val="10"/>
        <rFont val="Arial Narrow"/>
        <family val="2"/>
      </rPr>
      <t>DEVRAIENT</t>
    </r>
    <r>
      <rPr>
        <sz val="10"/>
        <rFont val="Arial Narrow"/>
        <family val="2"/>
      </rPr>
      <t xml:space="preserve"> porter des informations sur la version du format spécifique d’import / export utilisé afin de permettre de réimporter correctement les données.</t>
    </r>
  </si>
  <si>
    <r>
      <t xml:space="preserve">Les formats de type JSON Schema ou XSD </t>
    </r>
    <r>
      <rPr>
        <b/>
        <sz val="10"/>
        <rFont val="Arial Narrow"/>
        <family val="2"/>
      </rPr>
      <t>PEUVENT</t>
    </r>
    <r>
      <rPr>
        <sz val="10"/>
        <rFont val="Arial Narrow"/>
        <family val="2"/>
      </rPr>
      <t xml:space="preserve"> être utilisés pour définir et documenter les formats structurés à utiliser dans le service d'import / export de l'ENT.</t>
    </r>
  </si>
  <si>
    <r>
      <t xml:space="preserve">Le service d’import / export de données des services de l’ENT </t>
    </r>
    <r>
      <rPr>
        <b/>
        <sz val="10"/>
        <rFont val="Arial Narrow"/>
        <family val="2"/>
      </rPr>
      <t>PEUT</t>
    </r>
    <r>
      <rPr>
        <sz val="10"/>
        <rFont val="Arial Narrow"/>
        <family val="2"/>
      </rPr>
      <t xml:space="preserve"> spécifier quels formats de données et quelles versions il est capable d’importer, aussi bien pour des données provenant de la solution ENT sous-jacente que pour celles en provenance d’autres projets ENT (avec la même solution ENT ou une solution ENT différente).</t>
    </r>
  </si>
  <si>
    <r>
      <t>En cas de problème ou d’erreur d’import ou d’export de données dans un service de l’ENT à la demande de l’utilisateur, la solution ENT</t>
    </r>
    <r>
      <rPr>
        <b/>
        <sz val="10"/>
        <rFont val="Arial Narrow"/>
        <family val="2"/>
      </rPr>
      <t xml:space="preserve"> DEVRAIT</t>
    </r>
    <r>
      <rPr>
        <sz val="10"/>
        <rFont val="Arial Narrow"/>
        <family val="2"/>
      </rPr>
      <t xml:space="preserve"> être en mesure d’informer l’utilisateur.</t>
    </r>
  </si>
  <si>
    <r>
      <t>La mise en œuvre de la sécurité d’accès à l’ENT ou à des services de l’ENT depuis un équipement individuel mobile</t>
    </r>
    <r>
      <rPr>
        <b/>
        <sz val="10"/>
        <rFont val="Arial Narrow"/>
        <family val="2"/>
      </rPr>
      <t xml:space="preserve"> DOIT</t>
    </r>
    <r>
      <rPr>
        <sz val="10"/>
        <rFont val="Arial Narrow"/>
        <family val="2"/>
      </rPr>
      <t xml:space="preserve"> respecter les exigences de sécurité du référentiel CARMO[2] (Cadre de référence pour l’accès aux ressources pédagogiques depuis un équipement individuel mobile).</t>
    </r>
  </si>
  <si>
    <r>
      <t xml:space="preserve">Les espaces de travail collaboratif créés </t>
    </r>
    <r>
      <rPr>
        <b/>
        <sz val="10"/>
        <rFont val="Arial Narrow"/>
        <family val="2"/>
      </rPr>
      <t>PEUVENT</t>
    </r>
    <r>
      <rPr>
        <sz val="10"/>
        <rFont val="Arial Narrow"/>
        <family val="2"/>
      </rPr>
      <t xml:space="preserve"> être internes (dédiés exclusivement aux utilisateurs de l'ENT qui l’accueille) ou inter-établissements (ouverts à d’autres ENT, qu’ils soient dans le même projet ENT ou pas).</t>
    </r>
  </si>
  <si>
    <r>
      <t xml:space="preserve">Si une solution ENT offre la possibilité d’accueillir des espaces de travail collaboratif, elle </t>
    </r>
    <r>
      <rPr>
        <b/>
        <sz val="10"/>
        <rFont val="Arial Narrow"/>
        <family val="2"/>
      </rPr>
      <t>PEUT</t>
    </r>
    <r>
      <rPr>
        <sz val="10"/>
        <rFont val="Arial Narrow"/>
        <family val="2"/>
      </rPr>
      <t xml:space="preserve"> permettre à un utilisateur habilité (p. ex. avec un profil administrateur) de configurer la durée de conservation des données des espaces de travail collaboratif avant leur destruction suite à leur suppression. Les règles de conservation des données du projet ENT associé </t>
    </r>
    <r>
      <rPr>
        <b/>
        <sz val="10"/>
        <rFont val="Arial Narrow"/>
        <family val="2"/>
      </rPr>
      <t>DEVRAIENT</t>
    </r>
    <r>
      <rPr>
        <sz val="10"/>
        <rFont val="Arial Narrow"/>
        <family val="2"/>
      </rPr>
      <t xml:space="preserve"> s’appliquer par défaut aux données des espaces de travail collaboratif qu’il accueille sauf s’il existe une convention de partenariat qui en décide autrement.</t>
    </r>
  </si>
  <si>
    <r>
      <t xml:space="preserve">Dans un premier temps, les espaces de travail collaboratif </t>
    </r>
    <r>
      <rPr>
        <b/>
        <sz val="10"/>
        <rFont val="Arial Narrow"/>
        <family val="2"/>
      </rPr>
      <t>PEUVENT</t>
    </r>
    <r>
      <rPr>
        <sz val="10"/>
        <rFont val="Arial Narrow"/>
        <family val="2"/>
      </rPr>
      <t xml:space="preserve"> être disponibles au moins pour les enseignants et les élèves. D’autres profils d’utilisateur </t>
    </r>
    <r>
      <rPr>
        <b/>
        <sz val="10"/>
        <rFont val="Arial Narrow"/>
        <family val="2"/>
      </rPr>
      <t>PEUVENT</t>
    </r>
    <r>
      <rPr>
        <sz val="10"/>
        <rFont val="Arial Narrow"/>
        <family val="2"/>
      </rPr>
      <t xml:space="preserve"> être autorisés à s’y connecter si les parties prenantes des projets ENT concernés le stipulent ainsi dans leur convention de partenariat de collaboration</t>
    </r>
  </si>
  <si>
    <r>
      <t xml:space="preserve">Un projet ENT ayant établi une convention de partenariat avec d’autres projets ENT </t>
    </r>
    <r>
      <rPr>
        <b/>
        <sz val="10"/>
        <rFont val="Arial Narrow"/>
        <family val="2"/>
      </rPr>
      <t>PEUT</t>
    </r>
    <r>
      <rPr>
        <sz val="10"/>
        <rFont val="Arial Narrow"/>
        <family val="2"/>
      </rPr>
      <t xml:space="preserve"> permettre à ses utilisateurs habilités de déclarer des espaces de travail collaboratif hébergés sur les autres projets ENT du partenariat à condition de l’avoir prévu et que les solutions ENT sur lesquelles reposent les projets le permettent</t>
    </r>
  </si>
  <si>
    <r>
      <t xml:space="preserve">Les solutions ENT proposant des espaces de travail collaboratif </t>
    </r>
    <r>
      <rPr>
        <b/>
        <sz val="10"/>
        <rFont val="Arial Narrow"/>
        <family val="2"/>
      </rPr>
      <t xml:space="preserve">PEUVENT </t>
    </r>
    <r>
      <rPr>
        <sz val="10"/>
        <rFont val="Arial Narrow"/>
        <family val="2"/>
      </rPr>
      <t xml:space="preserve">permettre aux utilisateurs autorisés de créer, gérer et supprimer des espaces de travail collaboratif, d’en gérer les droits d'accès et de fixer les modalités d’inscription et de désinscription des membres. La suspension temporaire/réactivation des services offerts </t>
    </r>
    <r>
      <rPr>
        <b/>
        <sz val="10"/>
        <rFont val="Arial Narrow"/>
        <family val="2"/>
      </rPr>
      <t>PEUT</t>
    </r>
    <r>
      <rPr>
        <sz val="10"/>
        <rFont val="Arial Narrow"/>
        <family val="2"/>
      </rPr>
      <t xml:space="preserve"> aussi être proposée.</t>
    </r>
  </si>
  <si>
    <r>
      <t xml:space="preserve">Les espaces de travail collaboratif </t>
    </r>
    <r>
      <rPr>
        <b/>
        <sz val="10"/>
        <rFont val="Arial Narrow"/>
        <family val="2"/>
      </rPr>
      <t>PEUVENT</t>
    </r>
    <r>
      <rPr>
        <sz val="10"/>
        <rFont val="Arial Narrow"/>
        <family val="2"/>
      </rPr>
      <t xml:space="preserve"> proposer un minimum de services tels que blog, forum, agenda partagé, stockage partagé de fichiers et coproduction de fichiers texte.</t>
    </r>
  </si>
  <si>
    <r>
      <t xml:space="preserve">Les espaces de travail collaboratif </t>
    </r>
    <r>
      <rPr>
        <b/>
        <sz val="10"/>
        <rFont val="Arial Narrow"/>
        <family val="2"/>
      </rPr>
      <t>PEUVENT</t>
    </r>
    <r>
      <rPr>
        <sz val="10"/>
        <rFont val="Arial Narrow"/>
        <family val="2"/>
      </rPr>
      <t xml:space="preserve"> proposer des services de coproduction de fichiers bureautiques, carte mentale, frise chronologique ou tout autre service disponible dans l'ENT qui les héberge.</t>
    </r>
  </si>
  <si>
    <r>
      <t xml:space="preserve">Les données et documents produits dans un espace de travail collaboratif </t>
    </r>
    <r>
      <rPr>
        <b/>
        <sz val="10"/>
        <rFont val="Arial Narrow"/>
        <family val="2"/>
      </rPr>
      <t>PEUVENT</t>
    </r>
    <r>
      <rPr>
        <sz val="10"/>
        <rFont val="Arial Narrow"/>
        <family val="2"/>
      </rPr>
      <t xml:space="preserve"> être stockés sur le système dans lequel l’espace de travail est hébergé et être exportables et importables au même titre que les autres productions des utilisateurs d’ENT.</t>
    </r>
  </si>
  <si>
    <r>
      <t>L’ergonomie de l’interface proposée par les espaces de travail collaboratif des ENT</t>
    </r>
    <r>
      <rPr>
        <b/>
        <sz val="10"/>
        <rFont val="Arial Narrow"/>
        <family val="2"/>
      </rPr>
      <t xml:space="preserve"> PEUT</t>
    </r>
    <r>
      <rPr>
        <sz val="10"/>
        <rFont val="Arial Narrow"/>
        <family val="2"/>
      </rPr>
      <t xml:space="preserve"> s’adapter selon le profil de l’utilisateur (principalement le degré et le type d'utilisateur - élève ou enseignant).</t>
    </r>
  </si>
  <si>
    <r>
      <t xml:space="preserve">Dans le cadre particulier du cycle 3, les espaces de travail collaboratif </t>
    </r>
    <r>
      <rPr>
        <b/>
        <sz val="10"/>
        <rFont val="Arial Narrow"/>
        <family val="2"/>
      </rPr>
      <t>PEUVENT</t>
    </r>
    <r>
      <rPr>
        <sz val="10"/>
        <rFont val="Arial Narrow"/>
        <family val="2"/>
      </rPr>
      <t xml:space="preserve"> proposer une interface adaptée pour les élèves de l'école (CM1 et CM2), même s'ils sont hébergés sur l'ENT du collège.</t>
    </r>
  </si>
  <si>
    <r>
      <t xml:space="preserve">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t>
    </r>
    <r>
      <rPr>
        <b/>
        <sz val="10"/>
        <rFont val="Arial Narrow"/>
        <family val="2"/>
      </rPr>
      <t>PEUVENT</t>
    </r>
    <r>
      <rPr>
        <sz val="10"/>
        <rFont val="Arial Narrow"/>
        <family val="2"/>
      </rPr>
      <t xml:space="preserve"> manipuler d’autres types de documents ou de données, mais l’import / export de ces données </t>
    </r>
    <r>
      <rPr>
        <b/>
        <sz val="10"/>
        <rFont val="Arial Narrow"/>
        <family val="2"/>
      </rPr>
      <t>DEVRAIT</t>
    </r>
    <r>
      <rPr>
        <sz val="10"/>
        <rFont val="Arial Narrow"/>
        <family val="2"/>
      </rPr>
      <t xml:space="preserve"> être possible au moins dans un format ouvert, structuré, documenté et outillé (tel que recommandé dans le SDET pour certains services de l’ENT).</t>
    </r>
  </si>
  <si>
    <r>
      <t xml:space="preserve">Les données hébergées dans les espaces de travail collaboratif internes à un projet ENT </t>
    </r>
    <r>
      <rPr>
        <b/>
        <sz val="10"/>
        <rFont val="Arial Narrow"/>
        <family val="2"/>
      </rPr>
      <t>PEUVENT</t>
    </r>
    <r>
      <rPr>
        <sz val="10"/>
        <rFont val="Arial Narrow"/>
        <family val="2"/>
      </rPr>
      <t xml:space="preserve"> être prises en compte dans les fonctionnalités de recherche disponibles pour les membres de l’espace de travail.</t>
    </r>
  </si>
  <si>
    <r>
      <t xml:space="preserve">Afin de permettre la recherche sur les espaces de travail collaboratif hébergés sur d’autres ENT, la mise à disposition d’un service de recherche sur les données </t>
    </r>
    <r>
      <rPr>
        <b/>
        <sz val="10"/>
        <rFont val="Arial Narrow"/>
        <family val="2"/>
      </rPr>
      <t>PEUT</t>
    </r>
    <r>
      <rPr>
        <sz val="10"/>
        <rFont val="Arial Narrow"/>
        <family val="2"/>
      </rPr>
      <t xml:space="preserve"> être proposée sur la solution ENT (l’exposition sous la forme de Web Services en lecture seule semble une solution adaptée).</t>
    </r>
  </si>
  <si>
    <r>
      <t xml:space="preserve">Les espaces de travail collaboratif </t>
    </r>
    <r>
      <rPr>
        <b/>
        <sz val="10"/>
        <rFont val="Arial Narrow"/>
        <family val="2"/>
      </rPr>
      <t>PEUVENT</t>
    </r>
    <r>
      <rPr>
        <sz val="10"/>
        <rFont val="Arial Narrow"/>
        <family val="2"/>
      </rPr>
      <t xml:space="preserve"> faire l’objet d’une traçabilité sur l'ENT qui les accueille.</t>
    </r>
  </si>
  <si>
    <r>
      <t xml:space="preserve">Afin de faciliter le changement d'année scolaire et la réversibilité, la solution ENT </t>
    </r>
    <r>
      <rPr>
        <b/>
        <sz val="10"/>
        <rFont val="Arial Narrow"/>
        <family val="2"/>
      </rPr>
      <t>PEUT</t>
    </r>
    <r>
      <rPr>
        <sz val="10"/>
        <rFont val="Arial Narrow"/>
        <family val="2"/>
      </rPr>
      <t xml:space="preserve"> proposer une fonctionnalité d'import / export de la configuration d’un espace de travail collaboratif dans un format structuré (XML, JSON…).</t>
    </r>
  </si>
  <si>
    <r>
      <t xml:space="preserve">La suppression d'un espace de travail collaboratif par l'utilisateur gérant </t>
    </r>
    <r>
      <rPr>
        <b/>
        <sz val="10"/>
        <rFont val="Arial Narrow"/>
        <family val="2"/>
      </rPr>
      <t>PEUT</t>
    </r>
    <r>
      <rPr>
        <sz val="10"/>
        <rFont val="Arial Narrow"/>
        <family val="2"/>
      </rPr>
      <t xml:space="preserve"> ne pas supprimer les données associées mais uniquement suspendre l'accès en écriture à l'espace de travail pendant une période à définir par les parties prenantes du projet de collaboration.</t>
    </r>
  </si>
  <si>
    <r>
      <t xml:space="preserve">La solution ENT </t>
    </r>
    <r>
      <rPr>
        <b/>
        <sz val="10"/>
        <rFont val="Arial Narrow"/>
        <family val="2"/>
      </rPr>
      <t>PEUT</t>
    </r>
    <r>
      <rPr>
        <sz val="10"/>
        <rFont val="Arial Narrow"/>
        <family val="2"/>
      </rPr>
      <t xml:space="preserve"> permettre la configuration de la durée de conservation des données des espaces de travail collaboratif avant leur destruction suite à la suppression de ces derniers.</t>
    </r>
  </si>
  <si>
    <r>
      <t xml:space="preserve">La solution ENT </t>
    </r>
    <r>
      <rPr>
        <b/>
        <sz val="10"/>
        <rFont val="Arial Narrow"/>
        <family val="2"/>
      </rPr>
      <t>PEUT</t>
    </r>
    <r>
      <rPr>
        <sz val="10"/>
        <rFont val="Arial Narrow"/>
        <family val="2"/>
      </rPr>
      <t xml:space="preserve"> permettre la désactivation complète (lecture et écriture) de l'accès à un espace de travail collaboratif.</t>
    </r>
  </si>
  <si>
    <r>
      <t xml:space="preserve">Les données (productions des utilisateurs et documents partagés) hébergées dans les espaces de travail collaboratif </t>
    </r>
    <r>
      <rPr>
        <b/>
        <sz val="10"/>
        <rFont val="Arial Narrow"/>
        <family val="2"/>
      </rPr>
      <t>PEUVENT</t>
    </r>
    <r>
      <rPr>
        <sz val="10"/>
        <rFont val="Arial Narrow"/>
        <family val="2"/>
      </rPr>
      <t xml:space="preserve">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t>
    </r>
    <r>
      <rPr>
        <b/>
        <sz val="10"/>
        <rFont val="Arial Narrow"/>
        <family val="2"/>
      </rPr>
      <t>PEUT</t>
    </r>
    <r>
      <rPr>
        <sz val="10"/>
        <rFont val="Arial Narrow"/>
        <family val="2"/>
      </rPr>
      <t xml:space="preserve"> être validée dans le cadre de la convention de partenariat entre les projets ENT concernés.</t>
    </r>
  </si>
  <si>
    <r>
      <t>Dans le second degré, les utilisateurs autorisés</t>
    </r>
    <r>
      <rPr>
        <b/>
        <sz val="10"/>
        <rFont val="Arial Narrow"/>
        <family val="2"/>
      </rPr>
      <t xml:space="preserve"> DEVRAIENT</t>
    </r>
    <r>
      <rPr>
        <sz val="10"/>
        <rFont val="Arial Narrow"/>
        <family val="2"/>
      </rPr>
      <t xml:space="preserve"> disposer de droits spécifiques : accès en écriture (avec possibilité de modification), accès en lecture, visa du cahier de textes.</t>
    </r>
  </si>
  <si>
    <r>
      <t>L’annuaire ENT pour le premier degré</t>
    </r>
    <r>
      <rPr>
        <b/>
        <sz val="10"/>
        <color theme="1"/>
        <rFont val="Arial Narrow"/>
        <family val="2"/>
      </rPr>
      <t xml:space="preserve"> DOIT</t>
    </r>
    <r>
      <rPr>
        <sz val="10"/>
        <color theme="1"/>
        <rFont val="Arial Narrow"/>
        <family val="2"/>
      </rPr>
      <t xml:space="preserve"> respecter les indications portées par les documents l’ensemble annuaire du SDET :
- les spécifications de l’annuaire ENT pour le premier degré ;
- l’annexe 1 – dictionnaire des données ENT premier degré (format tableur) ;
- l’annexe 1bis – alimentation depuis le SI du MEN pour le premier degré ;
- l’annexe 5 – exploitation et exploitabilité du service annuaire ENT.</t>
    </r>
  </si>
  <si>
    <r>
      <t xml:space="preserve">L’annuaire ENT pour le second degré </t>
    </r>
    <r>
      <rPr>
        <b/>
        <sz val="10"/>
        <color theme="1"/>
        <rFont val="Arial Narrow"/>
        <family val="2"/>
      </rPr>
      <t>DOIT</t>
    </r>
    <r>
      <rPr>
        <sz val="10"/>
        <color theme="1"/>
        <rFont val="Arial Narrow"/>
        <family val="2"/>
      </rPr>
      <t xml:space="preserve">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r>
  </si>
  <si>
    <r>
      <t xml:space="preserve">L’ENT </t>
    </r>
    <r>
      <rPr>
        <b/>
        <sz val="10"/>
        <rFont val="Arial Narrow"/>
        <family val="2"/>
      </rPr>
      <t>PEUT</t>
    </r>
    <r>
      <rPr>
        <sz val="10"/>
        <rFont val="Arial Narrow"/>
        <family val="2"/>
      </rPr>
      <t xml:space="preserve"> proposer une fonctionnalité d’archivage des données d’emploi du temps.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</si>
  <si>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le service </t>
    </r>
    <r>
      <rPr>
        <b/>
        <sz val="10"/>
        <rFont val="Arial Narrow"/>
        <family val="2"/>
      </rPr>
      <t>PEUT</t>
    </r>
    <r>
      <rPr>
        <sz val="10"/>
        <rFont val="Arial Narrow"/>
        <family val="2"/>
      </rPr>
      <t xml:space="preserve"> proposer une fonctionnalité d’archivage des données des cahiers de liaison et du cahier de correspondance.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</si>
  <si>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et que les productions des utilisateurs ne sont pas stockées dans un espace de stockage avec des capacités de sauvegarde et restauration, le service </t>
    </r>
    <r>
      <rPr>
        <b/>
        <sz val="10"/>
        <rFont val="Arial Narrow"/>
        <family val="2"/>
      </rPr>
      <t>PEUT</t>
    </r>
    <r>
      <rPr>
        <sz val="10"/>
        <rFont val="Arial Narrow"/>
        <family val="2"/>
      </rPr>
      <t xml:space="preserve"> proposer cette fonctionnalité à l’aide de, soit des formats standards ou reconnus et éprouvés lorsqu’ils existent, soit des formats ouverts, structurés, documentés et outillés que la solution ENT </t>
    </r>
    <r>
      <rPr>
        <b/>
        <sz val="10"/>
        <rFont val="Arial Narrow"/>
        <family val="2"/>
      </rPr>
      <t xml:space="preserve">DEVRAIT </t>
    </r>
    <r>
      <rPr>
        <sz val="10"/>
        <rFont val="Arial Narrow"/>
        <family val="2"/>
      </rPr>
      <t>proposer.</t>
    </r>
  </si>
  <si>
    <r>
      <t xml:space="preserve">Dans le premier degré, l’ENT </t>
    </r>
    <r>
      <rPr>
        <b/>
        <sz val="10"/>
        <rFont val="Arial Narrow"/>
        <family val="2"/>
      </rPr>
      <t>PEUT</t>
    </r>
    <r>
      <rPr>
        <sz val="10"/>
        <rFont val="Arial Narrow"/>
        <family val="2"/>
      </rPr>
      <t xml:space="preserve"> proposer ou donner accès à des outils bureautiques en ligne pouvant produire des fichiers aux formats bureautiques les plus utilisés.</t>
    </r>
  </si>
  <si>
    <r>
      <t xml:space="preserve">Dans le second degré, l’ENT </t>
    </r>
    <r>
      <rPr>
        <b/>
        <sz val="10"/>
        <rFont val="Arial Narrow"/>
        <family val="2"/>
      </rPr>
      <t>DEVRAIT</t>
    </r>
    <r>
      <rPr>
        <sz val="10"/>
        <rFont val="Arial Narrow"/>
        <family val="2"/>
      </rPr>
      <t xml:space="preserve"> proposer ou donner accès à des outils bureautiques en ligne pouvant produire des fichiers aux formats bureautiques les plus utilisés.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</si>
  <si>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SCORM (ou son évolution xAPI).</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</si>
  <si>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SCORM (ou son évolution xAPI).</t>
    </r>
  </si>
  <si>
    <r>
      <t xml:space="preserve">Le service </t>
    </r>
    <r>
      <rPr>
        <b/>
        <sz val="10"/>
        <rFont val="Arial Narrow"/>
        <family val="2"/>
      </rPr>
      <t>PEUT</t>
    </r>
    <r>
      <rPr>
        <sz val="10"/>
        <rFont val="Arial Narrow"/>
        <family val="2"/>
      </rPr>
      <t xml:space="preserve"> permettre aux utilisateurs habilités d’exporter et d’importer leurs parcours pédagogiques au format IMS Common Cartridge.</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</si>
  <si>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IMS Common Cartridge.</t>
    </r>
  </si>
  <si>
    <r>
      <t>Le service</t>
    </r>
    <r>
      <rPr>
        <b/>
        <sz val="10"/>
        <rFont val="Arial Narrow"/>
        <family val="2"/>
      </rPr>
      <t xml:space="preserve"> DOIT</t>
    </r>
    <r>
      <rPr>
        <sz val="10"/>
        <rFont val="Arial Narrow"/>
        <family val="2"/>
      </rPr>
      <t xml:space="preserve"> permettre aux utilisateurs habilités de sauvegarder et de restaurer le contenu de leur espace de stockage et de partage de fichiers.</t>
    </r>
  </si>
  <si>
    <r>
      <t xml:space="preserve">Le service </t>
    </r>
    <r>
      <rPr>
        <b/>
        <sz val="10"/>
        <rFont val="Arial Narrow"/>
        <family val="2"/>
      </rPr>
      <t>DOIT</t>
    </r>
    <r>
      <rPr>
        <sz val="10"/>
        <rFont val="Arial Narrow"/>
        <family val="2"/>
      </rPr>
      <t xml:space="preserve">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t>
    </r>
  </si>
  <si>
    <r>
      <t xml:space="preserve">S’il n’existe pas de format de représentation des données standard ou reconnu et éprouvé pour exporter les données d’un service de l’ENT pour lesquelles cette fonctionnalité est requise, des formats spécifiques ouverts et structurés d’import / export des données concernées </t>
    </r>
    <r>
      <rPr>
        <b/>
        <sz val="10"/>
        <rFont val="Arial Narrow"/>
        <family val="2"/>
      </rPr>
      <t>PEUVENT</t>
    </r>
    <r>
      <rPr>
        <sz val="10"/>
        <rFont val="Arial Narrow"/>
        <family val="2"/>
      </rPr>
      <t xml:space="preserve"> être proposés et documentés dans la solution ENT.</t>
    </r>
  </si>
  <si>
    <t>SOC-INT-IED-24</t>
  </si>
  <si>
    <r>
      <t xml:space="preserve">Les temps de traitement par lot </t>
    </r>
    <r>
      <rPr>
        <b/>
        <sz val="10"/>
        <rFont val="Arial Narrow"/>
        <family val="2"/>
      </rPr>
      <t>DEVRAIENT</t>
    </r>
    <r>
      <rPr>
        <sz val="10"/>
        <rFont val="Arial Narrow"/>
        <family val="2"/>
      </rPr>
      <t xml:space="preserve"> permettre de réaliser un traitement quotidien.</t>
    </r>
  </si>
  <si>
    <r>
      <t xml:space="preserve">Le service de courrier électronique </t>
    </r>
    <r>
      <rPr>
        <b/>
        <sz val="10"/>
        <rFont val="Arial Narrow"/>
        <family val="2"/>
      </rPr>
      <t>DOIT</t>
    </r>
    <r>
      <rPr>
        <sz val="10"/>
        <rFont val="Arial Narrow"/>
        <family val="2"/>
      </rPr>
      <t xml:space="preserve"> être accessible à l’aide de clients s’appuyant sur des protocoles standards.</t>
    </r>
  </si>
  <si>
    <r>
      <t xml:space="preserve">Le service de courrier électronique </t>
    </r>
    <r>
      <rPr>
        <b/>
        <sz val="10"/>
        <rFont val="Arial Narrow"/>
        <family val="2"/>
      </rPr>
      <t>DOIT</t>
    </r>
    <r>
      <rPr>
        <sz val="10"/>
        <rFont val="Arial Narrow"/>
        <family val="2"/>
      </rPr>
      <t xml:space="preserve"> permettre de lire, gérer et envoyer des courriers électroniques depuis un navigateur.</t>
    </r>
  </si>
  <si>
    <r>
      <t xml:space="preserve">Le service courrier électronique de l’ENT </t>
    </r>
    <r>
      <rPr>
        <b/>
        <sz val="10"/>
        <rFont val="Arial Narrow"/>
        <family val="2"/>
      </rPr>
      <t>DOIT</t>
    </r>
    <r>
      <rPr>
        <sz val="10"/>
        <rFont val="Arial Narrow"/>
        <family val="2"/>
      </rPr>
      <t xml:space="preserve"> proposer les fonctionnalités standards d’un éditeur de messagerie : attachement d’un ou plusieurs fichiers stockés ou non sur l’ENT, sauvegarde automatique ou non d’un brouillon de message, enrichissement du texte.</t>
    </r>
  </si>
  <si>
    <r>
      <t xml:space="preserve">Le service de courrier électronique </t>
    </r>
    <r>
      <rPr>
        <b/>
        <sz val="10"/>
        <rFont val="Arial Narrow"/>
        <family val="2"/>
      </rPr>
      <t>DOIT</t>
    </r>
    <r>
      <rPr>
        <sz val="10"/>
        <rFont val="Arial Narrow"/>
        <family val="2"/>
      </rPr>
      <t xml:space="preserve"> permettre aux utilisateurs autorisés de créer des dossiers et des sous-dossiers et d’y classer ses courriers.</t>
    </r>
  </si>
  <si>
    <t>Antispam</t>
  </si>
  <si>
    <t>Antivirus</t>
  </si>
  <si>
    <t>UTI-CCO-CEL-19</t>
  </si>
  <si>
    <r>
      <t xml:space="preserve">Le service Courrier électronique de l’ENT </t>
    </r>
    <r>
      <rPr>
        <b/>
        <sz val="10"/>
        <rFont val="Arial Narrow"/>
        <family val="2"/>
      </rPr>
      <t>DOIT</t>
    </r>
    <r>
      <rPr>
        <sz val="10"/>
        <rFont val="Arial Narrow"/>
        <family val="2"/>
      </rPr>
      <t xml:space="preserve"> disposer d'une fonction antivirus permettant de garantir la sécurité des courriels des boîtes des utilisateurs.</t>
    </r>
  </si>
  <si>
    <r>
      <t xml:space="preserve">La solution ENT </t>
    </r>
    <r>
      <rPr>
        <b/>
        <sz val="10"/>
        <rFont val="Arial Narrow"/>
        <family val="2"/>
      </rPr>
      <t>DOIT</t>
    </r>
    <r>
      <rPr>
        <sz val="10"/>
        <rFont val="Arial Narrow"/>
        <family val="2"/>
      </rPr>
      <t xml:space="preserve"> permettre de limiter dans le temps les durées des abonnements des membres d’un groupe à un espace de discussion. </t>
    </r>
  </si>
  <si>
    <r>
      <t xml:space="preserve">Lorsqu’un utilisateur archive les échanges d’un espace de discussion, l’ENT </t>
    </r>
    <r>
      <rPr>
        <b/>
        <sz val="10"/>
        <rFont val="Arial Narrow"/>
        <family val="2"/>
      </rPr>
      <t>DEVRAIT</t>
    </r>
    <r>
      <rPr>
        <sz val="10"/>
        <rFont val="Arial Narrow"/>
        <family val="2"/>
      </rPr>
      <t xml:space="preserve"> anonymiser les messages en masquant ou pseudonymisant le nom des correspondants.</t>
    </r>
  </si>
  <si>
    <r>
      <t xml:space="preserve">Toute solution ENT (d’école, de collège ou de lycée) </t>
    </r>
    <r>
      <rPr>
        <b/>
        <sz val="10"/>
        <rFont val="Arial Narrow"/>
        <family val="2"/>
      </rPr>
      <t>PEUT</t>
    </r>
    <r>
      <rPr>
        <sz val="10"/>
        <rFont val="Arial Narrow"/>
        <family val="2"/>
      </rPr>
      <t xml:space="preserve"> proposer des espaces de travail collaboratif et permettre aux projets ENT de les ouvrir à des utilisateurs d’autres ENT. Lorsqu’il s’agit d’ENT de projets différents, il convient alors de conclure une convention de partenariat entre ces projets ou de le prévoir dans une convention plus générale entre les porteurs de projets (éventuellement par avenant).</t>
    </r>
  </si>
  <si>
    <r>
      <t xml:space="preserve">Les espaces de travail collaboratif </t>
    </r>
    <r>
      <rPr>
        <b/>
        <sz val="10"/>
        <rFont val="Arial Narrow"/>
        <family val="2"/>
      </rPr>
      <t>PEUVENT</t>
    </r>
    <r>
      <rPr>
        <sz val="10"/>
        <rFont val="Arial Narrow"/>
        <family val="2"/>
      </rPr>
      <t xml:space="preserve"> permettre aux utilisateurs habilités de sauvegarder les données sur lesquelles ils ont des droits d'accès.</t>
    </r>
  </si>
  <si>
    <r>
      <t xml:space="preserve">Lorsque qu’un utilisateur habilité archive des données d’un espace de travail collaboratif, l’ENT </t>
    </r>
    <r>
      <rPr>
        <b/>
        <sz val="10"/>
        <rFont val="Arial Narrow"/>
        <family val="2"/>
      </rPr>
      <t xml:space="preserve">PEUT </t>
    </r>
    <r>
      <rPr>
        <sz val="10"/>
        <rFont val="Arial Narrow"/>
        <family val="2"/>
      </rPr>
      <t>pseudonymiser ou</t>
    </r>
    <r>
      <rPr>
        <b/>
        <sz val="10"/>
        <rFont val="Arial Narrow"/>
        <family val="2"/>
      </rPr>
      <t xml:space="preserve"> </t>
    </r>
    <r>
      <rPr>
        <sz val="10"/>
        <rFont val="Arial Narrow"/>
        <family val="2"/>
      </rPr>
      <t>anonymiser les informations en masquant ou maquillant le nom des correspondants.</t>
    </r>
  </si>
  <si>
    <r>
      <t xml:space="preserve">Les données hébergées dans les espaces de travail collaboratif </t>
    </r>
    <r>
      <rPr>
        <b/>
        <sz val="10"/>
        <rFont val="Arial Narrow"/>
        <family val="2"/>
      </rPr>
      <t>PEUVENT</t>
    </r>
    <r>
      <rPr>
        <sz val="10"/>
        <rFont val="Arial Narrow"/>
        <family val="2"/>
      </rPr>
      <t xml:space="preserve"> être accessibles via des protocoles de type WebDAV. Dans ce cas, les contraintes de sécurité et de confidentialité qui s’appliquent aux données personnelles des utilisateurs dans les projets ENT </t>
    </r>
    <r>
      <rPr>
        <b/>
        <sz val="10"/>
        <rFont val="Arial Narrow"/>
        <family val="2"/>
      </rPr>
      <t>DOIVENT</t>
    </r>
    <r>
      <rPr>
        <sz val="10"/>
        <rFont val="Arial Narrow"/>
        <family val="2"/>
      </rPr>
      <t xml:space="preserve"> être respectées.</t>
    </r>
  </si>
  <si>
    <t>Partage de documents et d’applications</t>
  </si>
  <si>
    <r>
      <t xml:space="preserve">Les services de visioconférence </t>
    </r>
    <r>
      <rPr>
        <b/>
        <sz val="10"/>
        <rFont val="Arial Narrow"/>
        <family val="2"/>
      </rPr>
      <t>DEVRAIENT</t>
    </r>
    <r>
      <rPr>
        <sz val="10"/>
        <rFont val="Arial Narrow"/>
        <family val="2"/>
      </rPr>
      <t xml:space="preserve"> permettre de partager l’écran, des documents et des applications.</t>
    </r>
  </si>
  <si>
    <t>UTI-CCO-CAV-08</t>
  </si>
  <si>
    <t>UTI-CCO-CAV-09</t>
  </si>
  <si>
    <t>Format des contenus</t>
  </si>
  <si>
    <r>
      <t xml:space="preserve">Si un service de conférence vidéo ou audio est proposé, il </t>
    </r>
    <r>
      <rPr>
        <b/>
        <sz val="10"/>
        <rFont val="Arial Narrow"/>
        <family val="2"/>
      </rPr>
      <t>DOIT</t>
    </r>
    <r>
      <rPr>
        <sz val="10"/>
        <rFont val="Arial Narrow"/>
        <family val="2"/>
      </rPr>
      <t xml:space="preserve"> permettre au gestionnaire d'activer ou de désactiver momentanément le son et/ou la vidéo d'un ou de plusieurs participants.</t>
    </r>
  </si>
  <si>
    <r>
      <t>Les outils d'audioconférence et de visioconférence</t>
    </r>
    <r>
      <rPr>
        <b/>
        <sz val="10"/>
        <rFont val="Arial Narrow"/>
        <family val="2"/>
      </rPr>
      <t xml:space="preserve"> DEVRAIENT</t>
    </r>
    <r>
      <rPr>
        <sz val="10"/>
        <rFont val="Arial Narrow"/>
        <family val="2"/>
      </rPr>
      <t xml:space="preserve"> utiliser des formats ouverts tels que ceux définis dans le RGI.</t>
    </r>
  </si>
  <si>
    <r>
      <t xml:space="preserve">Les utilisateurs autorisés </t>
    </r>
    <r>
      <rPr>
        <b/>
        <sz val="10"/>
        <rFont val="Arial Narrow"/>
        <family val="2"/>
      </rPr>
      <t>PEUVENT</t>
    </r>
    <r>
      <rPr>
        <sz val="10"/>
        <rFont val="Arial Narrow"/>
        <family val="2"/>
      </rPr>
      <t xml:space="preserve"> enrichir leur carnet d'adresses personnel avec ceux du ou des groupes auxquels ils appartiennent.</t>
    </r>
  </si>
  <si>
    <t>UTI-IDO-AGE-12</t>
  </si>
  <si>
    <t>UTI-IDO-AGE-13</t>
  </si>
  <si>
    <r>
      <t xml:space="preserve">L'agenda personnel </t>
    </r>
    <r>
      <rPr>
        <b/>
        <sz val="10"/>
        <rFont val="Arial Narrow"/>
        <family val="2"/>
      </rPr>
      <t xml:space="preserve">DEVRAIT </t>
    </r>
    <r>
      <rPr>
        <sz val="10"/>
        <rFont val="Arial Narrow"/>
        <family val="2"/>
      </rPr>
      <t>proposer aux utilisateurs autorisés la possibilité de placer des liens hypertexte dans les événements d'agenda.</t>
    </r>
  </si>
  <si>
    <r>
      <t>L'agenda personnel</t>
    </r>
    <r>
      <rPr>
        <b/>
        <sz val="10"/>
        <rFont val="Arial Narrow"/>
        <family val="2"/>
      </rPr>
      <t xml:space="preserve"> DEVRAIT</t>
    </r>
    <r>
      <rPr>
        <sz val="10"/>
        <rFont val="Arial Narrow"/>
        <family val="2"/>
      </rPr>
      <t xml:space="preserve"> proposer aux utilisateurs autorisés la possibilité d'associer un code couleur aux événements et potentiellement différent par agenda.</t>
    </r>
  </si>
  <si>
    <r>
      <t xml:space="preserve">Une fonction permettant l'ajout d'entrées dans le carnet d'adresses de l'usager depuis les pages blanches (informations publiques uniquement) </t>
    </r>
    <r>
      <rPr>
        <b/>
        <sz val="10"/>
        <rFont val="Arial Narrow"/>
        <family val="2"/>
      </rPr>
      <t>PEUT</t>
    </r>
    <r>
      <rPr>
        <sz val="10"/>
        <rFont val="Arial Narrow"/>
        <family val="2"/>
      </rPr>
      <t xml:space="preserve"> être proposée.</t>
    </r>
  </si>
  <si>
    <r>
      <t xml:space="preserve">Une fonction permettant à l’utilisateur autorisé d’effectuer des recherches sur les données non structurées auxquelles il a accès sur son ENT (fichiers bureautiques, pièces jointes de courriels, fichiers multimédias…) </t>
    </r>
    <r>
      <rPr>
        <b/>
        <sz val="10"/>
        <rFont val="Arial Narrow"/>
        <family val="2"/>
      </rPr>
      <t>PEUT</t>
    </r>
    <r>
      <rPr>
        <sz val="10"/>
        <rFont val="Arial Narrow"/>
        <family val="2"/>
      </rPr>
      <t xml:space="preserve"> être proposée.</t>
    </r>
  </si>
  <si>
    <r>
      <t xml:space="preserve">Dans le premier degré, une fonction permettant à certains utilisateurs (enseignants) d’ouvrir la visibilité du cahier journal de façon temporaire (de date à date) à certains autres usagers (inspecteurs, conseillers pédagogiques) </t>
    </r>
    <r>
      <rPr>
        <b/>
        <sz val="10"/>
        <rFont val="Arial Narrow"/>
        <family val="2"/>
      </rPr>
      <t>DOIT</t>
    </r>
    <r>
      <rPr>
        <sz val="10"/>
        <rFont val="Arial Narrow"/>
        <family val="2"/>
      </rPr>
      <t xml:space="preserve"> être proposée.</t>
    </r>
  </si>
  <si>
    <r>
      <t>Dans le second degré, une fonction permettant aux enseignants d’ouvrir de façon temporaire (de date à date) la visibilité de leur cahier de textes à certains autres usagers (inspecteurs, conseillers pédagogiques)</t>
    </r>
    <r>
      <rPr>
        <b/>
        <sz val="10"/>
        <rFont val="Arial Narrow"/>
        <family val="2"/>
      </rPr>
      <t xml:space="preserve"> DOIT</t>
    </r>
    <r>
      <rPr>
        <sz val="10"/>
        <rFont val="Arial Narrow"/>
        <family val="2"/>
      </rPr>
      <t xml:space="preserve"> être proposée.</t>
    </r>
  </si>
  <si>
    <t>UTI-AVE-CDT-18</t>
  </si>
  <si>
    <t>UTI-AVE-CDT-19</t>
  </si>
  <si>
    <r>
      <t xml:space="preserve">Dans le second degré, un élève changeant de structure pédagogique (classe/groupe) </t>
    </r>
    <r>
      <rPr>
        <b/>
        <sz val="10"/>
        <rFont val="Arial Narrow"/>
        <family val="2"/>
      </rPr>
      <t>PEUT</t>
    </r>
    <r>
      <rPr>
        <sz val="10"/>
        <rFont val="Arial Narrow"/>
        <family val="2"/>
      </rPr>
      <t xml:space="preserve"> avoir accès aux séances passées de sa nouvelle structure. Si un travail à faire est précisé, l’enseignant </t>
    </r>
    <r>
      <rPr>
        <b/>
        <sz val="10"/>
        <rFont val="Arial Narrow"/>
        <family val="2"/>
      </rPr>
      <t>PEUT</t>
    </r>
    <r>
      <rPr>
        <sz val="10"/>
        <rFont val="Arial Narrow"/>
        <family val="2"/>
      </rPr>
      <t xml:space="preserve"> indiquer dans le cahier de textes la charge de travail pour l’élève et </t>
    </r>
    <r>
      <rPr>
        <b/>
        <sz val="10"/>
        <rFont val="Arial Narrow"/>
        <family val="2"/>
      </rPr>
      <t>PEUT</t>
    </r>
    <r>
      <rPr>
        <sz val="10"/>
        <rFont val="Arial Narrow"/>
        <family val="2"/>
      </rPr>
      <t xml:space="preserve"> consulter la charge de travail globale de la semaine des élèves.</t>
    </r>
  </si>
  <si>
    <r>
      <t xml:space="preserve">Le service Réservation de salles et matériels </t>
    </r>
    <r>
      <rPr>
        <b/>
        <sz val="10"/>
        <rFont val="Arial Narrow"/>
        <family val="2"/>
      </rPr>
      <t>PEUT</t>
    </r>
    <r>
      <rPr>
        <sz val="10"/>
        <rFont val="Arial Narrow"/>
        <family val="2"/>
      </rPr>
      <t xml:space="preserve"> proposer une fonctionnalité d’archivage des données historiques de réservation et des données des réservations en cours pour les salles et les ressources matérielles de l’ENT. Le service </t>
    </r>
    <r>
      <rPr>
        <b/>
        <sz val="10"/>
        <rFont val="Arial Narrow"/>
        <family val="2"/>
      </rPr>
      <t>PEUT</t>
    </r>
    <r>
      <rPr>
        <sz val="10"/>
        <rFont val="Arial Narrow"/>
        <family val="2"/>
      </rPr>
      <t xml:space="preserve"> proposer pour les utilisateurs habilités une fonctionnalité de consultation des données archivées.</t>
    </r>
  </si>
  <si>
    <t>UTI-UTL-RES-05</t>
  </si>
  <si>
    <t>Gestion des éléments réservables</t>
  </si>
  <si>
    <r>
      <t>L'outil de réservation</t>
    </r>
    <r>
      <rPr>
        <b/>
        <sz val="10"/>
        <rFont val="Arial Narrow"/>
        <family val="2"/>
      </rPr>
      <t xml:space="preserve"> DEVRAIT </t>
    </r>
    <r>
      <rPr>
        <sz val="10"/>
        <rFont val="Arial Narrow"/>
        <family val="2"/>
      </rPr>
      <t>permettre aux utilisateurs autorisés et habilités d'activer ou désactiver des ressources, autorisant ou empêchant ainsi leur réservation.</t>
    </r>
  </si>
  <si>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 l'ensemble des traitements appliqués aux données provenant de comptes supprimés ou en instance de suppression ;
- les données de l’ENT éligibles à la reprise dans le cas où le plan de réversibilité comporterait des changements à risque pour l’intégrité de ces données (par exemple un changement de solution ENT ou un changement d’hébergement).
</t>
    </r>
  </si>
  <si>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 La réversibilité peut aussi être mise en œuvre lors d'un changement de solution applicative sans changement de prestataire pour des raisons de maintenance et d'exploitation.</t>
    </r>
  </si>
  <si>
    <t>Fonctionnalités / Règles de gestion</t>
  </si>
  <si>
    <r>
      <t xml:space="preserve">Le service Moteurs de recherche </t>
    </r>
    <r>
      <rPr>
        <b/>
        <sz val="10"/>
        <rFont val="Arial Narrow"/>
        <family val="2"/>
      </rPr>
      <t>DOIT</t>
    </r>
    <r>
      <rPr>
        <sz val="10"/>
        <rFont val="Arial Narrow"/>
        <family val="2"/>
      </rPr>
      <t xml:space="preserve"> être disponible sur chaque ensemble de pages de l’ENT.</t>
    </r>
  </si>
  <si>
    <r>
      <t xml:space="preserve">La solution ENT </t>
    </r>
    <r>
      <rPr>
        <b/>
        <sz val="10"/>
        <rFont val="Arial Narrow"/>
        <family val="2"/>
      </rPr>
      <t>DOIT</t>
    </r>
    <r>
      <rPr>
        <sz val="10"/>
        <rFont val="Arial Narrow"/>
        <family val="2"/>
      </rPr>
      <t xml:space="preserve"> proposer un "Service de recherche".</t>
    </r>
  </si>
  <si>
    <r>
      <t xml:space="preserve">Les utilisateurs autorisés </t>
    </r>
    <r>
      <rPr>
        <b/>
        <sz val="10"/>
        <rFont val="Arial Narrow"/>
        <family val="2"/>
      </rPr>
      <t>DEVRAIENT</t>
    </r>
    <r>
      <rPr>
        <sz val="10"/>
        <rFont val="Arial Narrow"/>
        <family val="2"/>
      </rPr>
      <t xml:space="preserve"> pouvoir ajouter dans leur carnet d'adresses des entrées à partir de l'annuaire de l’école/l'établissement (informations publiques uniquement).</t>
    </r>
  </si>
  <si>
    <r>
      <t xml:space="preserve">Dans le premier degré, chaque enseignant </t>
    </r>
    <r>
      <rPr>
        <b/>
        <sz val="10"/>
        <rFont val="Arial Narrow"/>
        <family val="2"/>
      </rPr>
      <t>DOIT</t>
    </r>
    <r>
      <rPr>
        <sz val="10"/>
        <rFont val="Arial Narrow"/>
        <family val="2"/>
      </rPr>
      <t xml:space="preserve"> disposer d’un « cahier journal de l’enseignant ».</t>
    </r>
  </si>
  <si>
    <r>
      <t xml:space="preserve">Les utilisateurs autorisés </t>
    </r>
    <r>
      <rPr>
        <b/>
        <sz val="10"/>
        <rFont val="Arial Narrow"/>
        <family val="2"/>
      </rPr>
      <t>DOIVENT</t>
    </r>
    <r>
      <rPr>
        <sz val="10"/>
        <rFont val="Arial Narrow"/>
        <family val="2"/>
      </rPr>
      <t xml:space="preserve"> pouvoir créer des groupes d'utilisateurs (internes ou inter-établissements) en désigner les membres et leurs droits sur les outils ou espaces mis à disposition du groupe, et fixer la durée d’existence du groupe.</t>
    </r>
  </si>
  <si>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le(s) responsable(s) de la mise en œuvre du projet ENT (collectivités, services académiques);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</si>
  <si>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t>Le service Réservation de salles et matériels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et géré (versions) par la solution ou par le projet ENT qui DEVRAIT être fourni par la solution ou par le projet ENT. Le format fourni DEVRAIT être complètement documenté afin de faciliter le développement d’outils d’import de données.</t>
  </si>
  <si>
    <r>
      <t xml:space="preserve">Le service de courrier électronique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</si>
  <si>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service de courrier électronique </t>
    </r>
    <r>
      <rPr>
        <b/>
        <sz val="10"/>
        <rFont val="Arial Narrow"/>
        <family val="2"/>
      </rPr>
      <t>DEVRAIT</t>
    </r>
    <r>
      <rPr>
        <sz val="10"/>
        <rFont val="Arial Narrow"/>
        <family val="2"/>
      </rPr>
      <t xml:space="preserve"> permettre aux utilisateurs habilités d’exporter et d’importer leurs données personnelles du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</si>
  <si>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portail de l’ENT </t>
    </r>
    <r>
      <rPr>
        <b/>
        <sz val="10"/>
        <rFont val="Arial Narrow"/>
        <family val="2"/>
      </rPr>
      <t>DOIT</t>
    </r>
    <r>
      <rPr>
        <sz val="10"/>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rFont val="Arial Narrow"/>
        <family val="2"/>
      </rPr>
      <t>DOIT</t>
    </r>
    <r>
      <rPr>
        <sz val="10"/>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rFont val="Arial Narrow"/>
        <family val="2"/>
      </rPr>
      <t>DOIT</t>
    </r>
    <r>
      <rPr>
        <sz val="10"/>
        <rFont val="Arial Narrow"/>
        <family val="2"/>
      </rPr>
      <t xml:space="preserve"> également définir les services Utilisateur accessibles selon le canal d’accès et selon le support de lecture.</t>
    </r>
  </si>
  <si>
    <r>
      <t xml:space="preserve">Un agenda personnel </t>
    </r>
    <r>
      <rPr>
        <b/>
        <sz val="10"/>
        <rFont val="Arial Narrow"/>
        <family val="2"/>
      </rPr>
      <t>DOIT</t>
    </r>
    <r>
      <rPr>
        <sz val="10"/>
        <rFont val="Arial Narrow"/>
        <family val="2"/>
      </rPr>
      <t xml:space="preserve"> être proposé aux utilisateurs autorisés. Un (Des) agenda(s) global (globaux) de l’école/l’établissement </t>
    </r>
    <r>
      <rPr>
        <b/>
        <sz val="10"/>
        <rFont val="Arial Narrow"/>
        <family val="2"/>
      </rPr>
      <t>DOIT</t>
    </r>
    <r>
      <rPr>
        <sz val="10"/>
        <rFont val="Arial Narrow"/>
        <family val="2"/>
      </rPr>
      <t xml:space="preserve"> (</t>
    </r>
    <r>
      <rPr>
        <b/>
        <sz val="10"/>
        <rFont val="Arial Narrow"/>
        <family val="2"/>
      </rPr>
      <t>DOIVENT</t>
    </r>
    <r>
      <rPr>
        <sz val="10"/>
        <rFont val="Arial Narrow"/>
        <family val="2"/>
      </rPr>
      <t xml:space="preserve">) être disponible(s) pour tous les utilisateurs. L’accès en lecture ou écriture </t>
    </r>
    <r>
      <rPr>
        <b/>
        <sz val="10"/>
        <rFont val="Arial Narrow"/>
        <family val="2"/>
      </rPr>
      <t>DOIT</t>
    </r>
    <r>
      <rPr>
        <sz val="10"/>
        <rFont val="Arial Narrow"/>
        <family val="2"/>
      </rPr>
      <t xml:space="preserve"> être paramétrable suivant les catégories d’utilisateurs.</t>
    </r>
  </si>
  <si>
    <r>
      <t xml:space="preserve">Pour des données complexes, reliant plusieurs objets ou fichiers avec des liens complexes, le service de l’ENT </t>
    </r>
    <r>
      <rPr>
        <b/>
        <sz val="10"/>
        <rFont val="Arial Narrow"/>
        <family val="2"/>
      </rPr>
      <t>PEUT</t>
    </r>
    <r>
      <rPr>
        <sz val="10"/>
        <rFont val="Arial Narrow"/>
        <family val="2"/>
      </rPr>
      <t xml:space="preserve"> proposer un format basé sur des standards ouverts d’archivage (de type ZIP, tar, 7z, etc.) pour encapsuler l’ensemble des données concernées (documents, données manipulées et liens entre eux et avec l’ENT). Dans ce cas, l’archive produite </t>
    </r>
    <r>
      <rPr>
        <b/>
        <sz val="10"/>
        <rFont val="Arial Narrow"/>
        <family val="2"/>
      </rPr>
      <t>DEVRAIT</t>
    </r>
    <r>
      <rPr>
        <sz val="10"/>
        <rFont val="Arial Narrow"/>
        <family val="2"/>
      </rPr>
      <t xml:space="preserve"> inclure un fichier décrivant le contenu de l’archive (un fichier MANIFEST).</t>
    </r>
  </si>
  <si>
    <r>
      <t xml:space="preserve">Le service </t>
    </r>
    <r>
      <rPr>
        <b/>
        <sz val="10"/>
        <rFont val="Arial Narrow"/>
        <family val="2"/>
      </rPr>
      <t>PEUT</t>
    </r>
    <r>
      <rPr>
        <sz val="10"/>
        <rFont val="Arial Narrow"/>
        <family val="2"/>
      </rPr>
      <t xml:space="preserve"> permettre aux utilisateurs habilités d’exporter et d’importer leurs données de publication liées au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</si>
  <si>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</si>
  <si>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Conférence audio et vidéo </t>
    </r>
    <r>
      <rPr>
        <b/>
        <sz val="10"/>
        <rFont val="Arial Narrow"/>
        <family val="2"/>
      </rPr>
      <t>PEUT</t>
    </r>
    <r>
      <rPr>
        <sz val="10"/>
        <rFont val="Arial Narrow"/>
        <family val="2"/>
      </rPr>
      <t xml:space="preserve"> permettre aux utilisateurs habilités d’exporter et d’importer les données enregistrées de conférences audio et vidéo,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</si>
  <si>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Conférence audio et vidéo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</si>
  <si>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agenda de l’ENT </t>
    </r>
    <r>
      <rPr>
        <b/>
        <sz val="10"/>
        <rFont val="Arial Narrow"/>
        <family val="2"/>
      </rPr>
      <t>DEVRAIT</t>
    </r>
    <r>
      <rPr>
        <sz val="10"/>
        <rFont val="Arial Narrow"/>
        <family val="2"/>
      </rPr>
      <t xml:space="preserve"> permettre aux utilisateurs habilités d’exporter et d’importer leur agenda, et en particulier au directeur de l’école et au chef d’établissement,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</si>
  <si>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La solution ENT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</si>
  <si>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enseignants du secondaire d’exporter et d’importer leur cahier de textes personnel,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</si>
  <si>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utilisateurs habilités d’exporter et d’importer les groupes d’utilisateurs auxquels ils ont accès,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</si>
  <si>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</si>
  <si>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enseignants du primaire d’exporter et d’importer leur cahier journal,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</si>
  <si>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</si>
  <si>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</si>
  <si>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Lorsque des utilisateurs d’un autre projet ENT </t>
    </r>
    <r>
      <rPr>
        <b/>
        <sz val="10"/>
        <rFont val="Arial Narrow"/>
        <family val="2"/>
      </rPr>
      <t>PEUVENT</t>
    </r>
    <r>
      <rPr>
        <sz val="10"/>
        <rFont val="Arial Narrow"/>
        <family val="2"/>
      </rPr>
      <t xml:space="preserve"> accéder à un espace de travail collaboratif, cet accès </t>
    </r>
    <r>
      <rPr>
        <b/>
        <sz val="10"/>
        <rFont val="Arial Narrow"/>
        <family val="2"/>
      </rPr>
      <t>PEUT</t>
    </r>
    <r>
      <rPr>
        <sz val="10"/>
        <rFont val="Arial Narrow"/>
        <family val="2"/>
      </rPr>
      <t xml:space="preserve"> être encadré par une convention de partenariat entre les projets ENT concernés. Dans ce cas, les solutions ENT </t>
    </r>
    <r>
      <rPr>
        <b/>
        <sz val="10"/>
        <rFont val="Arial Narrow"/>
        <family val="2"/>
      </rPr>
      <t>DEVRAIENT</t>
    </r>
    <r>
      <rPr>
        <sz val="10"/>
        <rFont val="Arial Narrow"/>
        <family val="2"/>
      </rPr>
      <t xml:space="preserve"> permettre de limiter dans le temps la durée des comptes des utilisateurs externes d’un espace de travail. </t>
    </r>
  </si>
  <si>
    <r>
      <t xml:space="preserve">Dans un premier temps, les espaces de travail collaboratif </t>
    </r>
    <r>
      <rPr>
        <b/>
        <sz val="10"/>
        <rFont val="Arial Narrow"/>
        <family val="2"/>
      </rPr>
      <t>PEUVENT</t>
    </r>
    <r>
      <rPr>
        <sz val="10"/>
        <rFont val="Arial Narrow"/>
        <family val="2"/>
      </rPr>
      <t xml:space="preserve"> être disponibles au moins pour les profils enseignant et élève. D’autres profils d’utilisateur </t>
    </r>
    <r>
      <rPr>
        <b/>
        <sz val="10"/>
        <rFont val="Arial Narrow"/>
        <family val="2"/>
      </rPr>
      <t>PEUVENT</t>
    </r>
    <r>
      <rPr>
        <sz val="10"/>
        <rFont val="Arial Narrow"/>
        <family val="2"/>
      </rPr>
      <t xml:space="preserve"> être autorisés à s’y connecter si les parties prenantes des ENT concernés ainsi le stipulent dans leur projet de collaboration.</t>
    </r>
  </si>
  <si>
    <r>
      <t xml:space="preserve">Pour chaque type de donnée du service, le service </t>
    </r>
    <r>
      <rPr>
        <b/>
        <sz val="10"/>
        <rFont val="Arial Narrow"/>
        <family val="2"/>
      </rPr>
      <t>PEUT</t>
    </r>
    <r>
      <rPr>
        <sz val="10"/>
        <rFont val="Arial Narrow"/>
        <family val="2"/>
      </rPr>
      <t xml:space="preserve">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</si>
  <si>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</si>
  <si>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ENT et au personnel de direction d’exporter et d’importer les données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</si>
  <si>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t xml:space="preserve">Le présent document fait partie de l'annexe opérationnelle SDET dont il compose le chapitre 9.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</si>
  <si>
    <t xml:space="preserve">Grilles de conformité par rapport au SDET V6.2 </t>
  </si>
  <si>
    <r>
      <t xml:space="preserve">Dans le second degré, l’ENT </t>
    </r>
    <r>
      <rPr>
        <b/>
        <sz val="10"/>
        <rFont val="Arial Narrow"/>
        <family val="2"/>
      </rPr>
      <t>DEVRAIT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t>
    </r>
  </si>
  <si>
    <t>Registre des traitements</t>
  </si>
  <si>
    <r>
      <t xml:space="preserve">Les traitements mis en œuvre par l’ENT </t>
    </r>
    <r>
      <rPr>
        <b/>
        <sz val="10"/>
        <color theme="1"/>
        <rFont val="Arial Narrow"/>
        <family val="2"/>
      </rPr>
      <t>DOIVENT</t>
    </r>
    <r>
      <rPr>
        <sz val="10"/>
        <color theme="1"/>
        <rFont val="Arial Narrow"/>
        <family val="2"/>
      </rPr>
      <t xml:space="preserve"> être inscrits dans le registre des traitements du responsable de traitement préalablement à leur mise en œuvre.</t>
    </r>
  </si>
  <si>
    <r>
      <t xml:space="preserve">Une mention </t>
    </r>
    <r>
      <rPr>
        <b/>
        <sz val="10"/>
        <rFont val="Arial Narrow"/>
        <family val="2"/>
      </rPr>
      <t>DOIT</t>
    </r>
    <r>
      <rPr>
        <sz val="10"/>
        <rFont val="Arial Narrow"/>
        <family val="2"/>
      </rPr>
      <t xml:space="preserve"> être insérée sur la page d’accueil de l’ENT pour porter à la connaissance des personnes concernées les informations exigées par le RGPD.</t>
    </r>
  </si>
  <si>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dans le respect des conditions définies dans le registre des traitements pour le traitement en question.</t>
    </r>
  </si>
  <si>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préciséess et  conformes aux informations visées  dans le registre des traitements pour le traitement en question.</t>
    </r>
  </si>
  <si>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 En tout état de cause, tout prestataire </t>
    </r>
    <r>
      <rPr>
        <b/>
        <sz val="10"/>
        <color theme="1"/>
        <rFont val="Arial Narrow"/>
        <family val="2"/>
      </rPr>
      <t>DOIT</t>
    </r>
    <r>
      <rPr>
        <sz val="10"/>
        <color theme="1"/>
        <rFont val="Arial Narrow"/>
        <family val="2"/>
      </rPr>
      <t xml:space="preserve"> être lié par un document contractuel. Celui-ci </t>
    </r>
    <r>
      <rPr>
        <b/>
        <sz val="10"/>
        <color theme="1"/>
        <rFont val="Arial Narrow"/>
        <family val="2"/>
      </rPr>
      <t>DOIT</t>
    </r>
    <r>
      <rPr>
        <sz val="10"/>
        <color theme="1"/>
        <rFont val="Arial Narrow"/>
        <family val="2"/>
      </rPr>
      <t xml:space="preserve"> notamment contenir les obligations de sécurité et de confidentialité du sous-traitant conformément au RGPD.</t>
    </r>
  </si>
  <si>
    <t>JUR-10</t>
  </si>
  <si>
    <t>La durée de conservation des données en ligne, sauvegardées ou archivées DOIT être en conformité avec les besoins exprimés, les règles de sécurité et de confidentialité, les accords des personnes concernées et la législation en vigueur notamment les règles de conservation des archives publiques.</t>
  </si>
  <si>
    <t>Au sens des dispositions applicables à la protection des données à caractère personnel, les sous-traitants DOIVENT se voir imposer les mêmes exigences juridiques de sécurité et de confidentialité des données que le responsable de traitement. Un document contractuel DOIT être régularisé par exemple sous la forme d’une annexe dédiée à la protection des données. Celle-ci reprend les obligations du sous-traitant telles que visées par le RGPD.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</si>
</sst>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mmm\-yy;@"/>
  </numFmts>
  <fonts count="44"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
      <sz val="10"/>
      <name val="Arial Narrow"/>
      <family val="2"/>
    </font>
    <font>
      <b/>
      <sz val="10"/>
      <name val="Arial Narrow"/>
      <family val="2"/>
    </font>
  </fonts>
  <fills count="1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16">
    <xf numFmtId="0" fontId="0" fillId="0" borderId="0" xfId="0"/>
    <xf numFmtId="0" fontId="3" fillId="2" borderId="0" xfId="3" applyFont="1" applyFill="1" applyAlignment="1">
      <alignment vertical="center"/>
    </xf>
    <xf numFmtId="0" fontId="3" fillId="0" borderId="0" xfId="5" applyFont="1"/>
    <xf numFmtId="0" fontId="3" fillId="2" borderId="0" xfId="5" applyFont="1" applyFill="1"/>
    <xf numFmtId="0" fontId="3" fillId="2" borderId="0" xfId="3" applyFont="1" applyFill="1" applyBorder="1" applyAlignment="1">
      <alignment vertical="center" wrapText="1"/>
    </xf>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42" fillId="16" borderId="3" xfId="0" applyFont="1" applyFill="1" applyBorder="1" applyAlignment="1">
      <alignment vertical="center" wrapText="1"/>
    </xf>
    <xf numFmtId="0" fontId="3" fillId="2"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6" fillId="3" borderId="0" xfId="0" applyFont="1" applyFill="1" applyBorder="1" applyAlignment="1">
      <alignment horizontal="left" vertical="center" wrapText="1"/>
    </xf>
    <xf numFmtId="0" fontId="3" fillId="2" borderId="0" xfId="5" applyFont="1" applyFill="1" applyAlignment="1">
      <alignment horizontal="left" vertical="top" wrapText="1"/>
    </xf>
    <xf numFmtId="0" fontId="3" fillId="2" borderId="0" xfId="5" applyFont="1" applyFill="1" applyAlignment="1">
      <alignment horizontal="left" vertical="top"/>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applyAlignment="1"/>
    <xf numFmtId="0" fontId="22" fillId="12" borderId="7" xfId="4" applyFont="1" applyFill="1" applyBorder="1" applyAlignment="1" applyProtection="1">
      <alignment horizontal="center" vertical="center" textRotation="90" wrapText="1"/>
    </xf>
    <xf numFmtId="0" fontId="22" fillId="12" borderId="14" xfId="4" applyFont="1" applyFill="1" applyBorder="1" applyAlignment="1" applyProtection="1">
      <alignment horizontal="center" vertical="center" textRotation="90" wrapText="1"/>
    </xf>
    <xf numFmtId="0" fontId="22" fillId="12" borderId="7" xfId="4" applyFont="1" applyFill="1" applyBorder="1" applyAlignment="1" applyProtection="1">
      <alignment horizontal="center" vertical="center" textRotation="90"/>
    </xf>
    <xf numFmtId="0" fontId="22" fillId="12" borderId="14"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53">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a:extLst>
            <a:ext uri="{FF2B5EF4-FFF2-40B4-BE49-F238E27FC236}">
              <a16:creationId xmlns="" xmlns:a16="http://schemas.microsoft.com/office/drawing/2014/main" id="{00000000-0008-0000-0000-000005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434340</xdr:colOff>
      <xdr:row>0</xdr:row>
      <xdr:rowOff>159695</xdr:rowOff>
    </xdr:from>
    <xdr:to>
      <xdr:col>2</xdr:col>
      <xdr:colOff>632460</xdr:colOff>
      <xdr:row>4</xdr:row>
      <xdr:rowOff>13660</xdr:rowOff>
    </xdr:to>
    <xdr:pic>
      <xdr:nvPicPr>
        <xdr:cNvPr id="4" name="Picture 3">
          <a:extLst>
            <a:ext uri="{FF2B5EF4-FFF2-40B4-BE49-F238E27FC236}">
              <a16:creationId xmlns="" xmlns:a16="http://schemas.microsoft.com/office/drawing/2014/main" id="{7F303471-8D17-4D20-9833-27A2FAF832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4440" y="159695"/>
          <a:ext cx="998220" cy="132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49</xdr:row>
      <xdr:rowOff>0</xdr:rowOff>
    </xdr:from>
    <xdr:to>
      <xdr:col>1</xdr:col>
      <xdr:colOff>361950</xdr:colOff>
      <xdr:row>49</xdr:row>
      <xdr:rowOff>0</xdr:rowOff>
    </xdr:to>
    <xdr:pic>
      <xdr:nvPicPr>
        <xdr:cNvPr id="6308" name="Picture 8" descr="C:\IBM\Icon Redesign\pngs_buttons\ibm_icon_buttons_button2_blu.png">
          <a:extLst>
            <a:ext uri="{FF2B5EF4-FFF2-40B4-BE49-F238E27FC236}">
              <a16:creationId xmlns="" xmlns:a16="http://schemas.microsoft.com/office/drawing/2014/main" id="{00000000-0008-0000-01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73</xdr:row>
      <xdr:rowOff>0</xdr:rowOff>
    </xdr:from>
    <xdr:to>
      <xdr:col>1</xdr:col>
      <xdr:colOff>361950</xdr:colOff>
      <xdr:row>73</xdr:row>
      <xdr:rowOff>0</xdr:rowOff>
    </xdr:to>
    <xdr:pic>
      <xdr:nvPicPr>
        <xdr:cNvPr id="6309" name="Picture 8" descr="C:\IBM\Icon Redesign\pngs_buttons\ibm_icon_buttons_button2_blu.png">
          <a:extLst>
            <a:ext uri="{FF2B5EF4-FFF2-40B4-BE49-F238E27FC236}">
              <a16:creationId xmlns="" xmlns:a16="http://schemas.microsoft.com/office/drawing/2014/main"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109</xdr:row>
      <xdr:rowOff>0</xdr:rowOff>
    </xdr:from>
    <xdr:to>
      <xdr:col>1</xdr:col>
      <xdr:colOff>361950</xdr:colOff>
      <xdr:row>109</xdr:row>
      <xdr:rowOff>0</xdr:rowOff>
    </xdr:to>
    <xdr:pic>
      <xdr:nvPicPr>
        <xdr:cNvPr id="6310" name="Picture 8" descr="C:\IBM\Icon Redesign\pngs_buttons\ibm_icon_buttons_button2_blu.png">
          <a:extLst>
            <a:ext uri="{FF2B5EF4-FFF2-40B4-BE49-F238E27FC236}">
              <a16:creationId xmlns="" xmlns:a16="http://schemas.microsoft.com/office/drawing/2014/main" id="{00000000-0008-0000-01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xdr:row>
      <xdr:rowOff>38100</xdr:rowOff>
    </xdr:from>
    <xdr:to>
      <xdr:col>5</xdr:col>
      <xdr:colOff>415290</xdr:colOff>
      <xdr:row>4</xdr:row>
      <xdr:rowOff>226060</xdr:rowOff>
    </xdr:to>
    <xdr:pic>
      <xdr:nvPicPr>
        <xdr:cNvPr id="5" name="Picture 4">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6</xdr:col>
      <xdr:colOff>57150</xdr:colOff>
      <xdr:row>3</xdr:row>
      <xdr:rowOff>38100</xdr:rowOff>
    </xdr:from>
    <xdr:to>
      <xdr:col>6</xdr:col>
      <xdr:colOff>419100</xdr:colOff>
      <xdr:row>4</xdr:row>
      <xdr:rowOff>220980</xdr:rowOff>
    </xdr:to>
    <xdr:pic>
      <xdr:nvPicPr>
        <xdr:cNvPr id="6" name="Picture 5">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34</xdr:row>
      <xdr:rowOff>0</xdr:rowOff>
    </xdr:from>
    <xdr:to>
      <xdr:col>0</xdr:col>
      <xdr:colOff>361950</xdr:colOff>
      <xdr:row>34</xdr:row>
      <xdr:rowOff>0</xdr:rowOff>
    </xdr:to>
    <xdr:pic>
      <xdr:nvPicPr>
        <xdr:cNvPr id="2" name="Picture 8" descr="C:\IBM\Icon Redesign\pngs_buttons\ibm_icon_buttons_button2_blu.pn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57</xdr:row>
      <xdr:rowOff>0</xdr:rowOff>
    </xdr:from>
    <xdr:to>
      <xdr:col>0</xdr:col>
      <xdr:colOff>361950</xdr:colOff>
      <xdr:row>57</xdr:row>
      <xdr:rowOff>0</xdr:rowOff>
    </xdr:to>
    <xdr:pic>
      <xdr:nvPicPr>
        <xdr:cNvPr id="3" name="Picture 8" descr="C:\IBM\Icon Redesign\pngs_buttons\ibm_icon_buttons_button2_blu.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76</xdr:row>
      <xdr:rowOff>0</xdr:rowOff>
    </xdr:from>
    <xdr:to>
      <xdr:col>0</xdr:col>
      <xdr:colOff>361950</xdr:colOff>
      <xdr:row>76</xdr:row>
      <xdr:rowOff>0</xdr:rowOff>
    </xdr:to>
    <xdr:pic>
      <xdr:nvPicPr>
        <xdr:cNvPr id="4" name="Picture 8" descr="C:\IBM\Icon Redesign\pngs_buttons\ibm_icon_buttons_button2_blu.png">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3</xdr:row>
      <xdr:rowOff>38100</xdr:rowOff>
    </xdr:from>
    <xdr:to>
      <xdr:col>4</xdr:col>
      <xdr:colOff>415290</xdr:colOff>
      <xdr:row>4</xdr:row>
      <xdr:rowOff>88900</xdr:rowOff>
    </xdr:to>
    <xdr:pic>
      <xdr:nvPicPr>
        <xdr:cNvPr id="5" name="Picture 4">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3650" y="885825"/>
          <a:ext cx="358140" cy="370840"/>
        </a:xfrm>
        <a:prstGeom prst="rect">
          <a:avLst/>
        </a:prstGeom>
        <a:noFill/>
      </xdr:spPr>
    </xdr:pic>
    <xdr:clientData/>
  </xdr:twoCellAnchor>
  <xdr:twoCellAnchor editAs="oneCell">
    <xdr:from>
      <xdr:col>5</xdr:col>
      <xdr:colOff>57150</xdr:colOff>
      <xdr:row>3</xdr:row>
      <xdr:rowOff>38100</xdr:rowOff>
    </xdr:from>
    <xdr:to>
      <xdr:col>5</xdr:col>
      <xdr:colOff>419100</xdr:colOff>
      <xdr:row>4</xdr:row>
      <xdr:rowOff>83820</xdr:rowOff>
    </xdr:to>
    <xdr:pic>
      <xdr:nvPicPr>
        <xdr:cNvPr id="6" name="Picture 5">
          <a:extLst>
            <a:ext uri="{FF2B5EF4-FFF2-40B4-BE49-F238E27FC236}">
              <a16:creationId xmlns="" xmlns:a16="http://schemas.microsoft.com/office/drawing/2014/main"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0375" y="885825"/>
          <a:ext cx="361950" cy="3657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58" sheet="E&amp;R Solution logicielle"/>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45" sheet="E&amp;R Mise en Oeuvre"/>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1"/>
  <sheetViews>
    <sheetView tabSelected="1" workbookViewId="0">
      <selection activeCell="A2" sqref="A2:C4"/>
    </sheetView>
  </sheetViews>
  <sheetFormatPr baseColWidth="10" defaultColWidth="11.42578125" defaultRowHeight="12.75" x14ac:dyDescent="0.2"/>
  <cols>
    <col min="1" max="2" width="12" style="2" customWidth="1"/>
    <col min="3" max="3" width="26.7109375" style="2" customWidth="1"/>
    <col min="4" max="4" width="76.5703125" style="2" customWidth="1"/>
    <col min="5" max="5" width="9.140625" style="2" customWidth="1"/>
    <col min="6" max="7" width="11.42578125" style="2" customWidth="1"/>
    <col min="8" max="8" width="5.42578125" style="2" customWidth="1"/>
    <col min="9" max="16384" width="11.42578125" style="2"/>
  </cols>
  <sheetData>
    <row r="1" spans="1:8" x14ac:dyDescent="0.2">
      <c r="A1" s="1"/>
      <c r="B1" s="1"/>
      <c r="C1" s="1"/>
      <c r="D1" s="1"/>
      <c r="E1" s="1"/>
      <c r="F1" s="1"/>
      <c r="G1" s="1"/>
      <c r="H1" s="1"/>
    </row>
    <row r="2" spans="1:8" ht="15" customHeight="1" x14ac:dyDescent="0.2">
      <c r="A2" s="92"/>
      <c r="B2" s="93"/>
      <c r="C2" s="94"/>
      <c r="D2" s="101" t="s">
        <v>0</v>
      </c>
      <c r="E2" s="92"/>
      <c r="F2" s="93"/>
      <c r="G2" s="94"/>
      <c r="H2" s="1"/>
    </row>
    <row r="3" spans="1:8" x14ac:dyDescent="0.2">
      <c r="A3" s="95"/>
      <c r="B3" s="96"/>
      <c r="C3" s="97"/>
      <c r="D3" s="102"/>
      <c r="E3" s="95"/>
      <c r="F3" s="96"/>
      <c r="G3" s="97"/>
      <c r="H3" s="1"/>
    </row>
    <row r="4" spans="1:8" ht="75" customHeight="1" x14ac:dyDescent="0.2">
      <c r="A4" s="98"/>
      <c r="B4" s="99"/>
      <c r="C4" s="100"/>
      <c r="D4" s="103"/>
      <c r="E4" s="98"/>
      <c r="F4" s="99"/>
      <c r="G4" s="100"/>
      <c r="H4" s="1"/>
    </row>
    <row r="5" spans="1:8" ht="12.75" customHeight="1" x14ac:dyDescent="0.2">
      <c r="A5" s="104" t="s">
        <v>1312</v>
      </c>
      <c r="B5" s="104"/>
      <c r="C5" s="104"/>
      <c r="D5" s="104"/>
      <c r="E5" s="104"/>
      <c r="F5" s="104"/>
      <c r="G5" s="104"/>
      <c r="H5" s="3"/>
    </row>
    <row r="6" spans="1:8" ht="12.75" customHeight="1" x14ac:dyDescent="0.2">
      <c r="A6" s="104"/>
      <c r="B6" s="104"/>
      <c r="C6" s="104"/>
      <c r="D6" s="104"/>
      <c r="E6" s="104"/>
      <c r="F6" s="104"/>
      <c r="G6" s="104"/>
      <c r="H6" s="3"/>
    </row>
    <row r="7" spans="1:8" ht="12.75" customHeight="1" x14ac:dyDescent="0.2">
      <c r="A7" s="104"/>
      <c r="B7" s="104"/>
      <c r="C7" s="104"/>
      <c r="D7" s="104"/>
      <c r="E7" s="104"/>
      <c r="F7" s="104"/>
      <c r="G7" s="104"/>
      <c r="H7" s="3"/>
    </row>
    <row r="8" spans="1:8" ht="12.75" customHeight="1" x14ac:dyDescent="0.2">
      <c r="A8" s="104"/>
      <c r="B8" s="104"/>
      <c r="C8" s="104"/>
      <c r="D8" s="104"/>
      <c r="E8" s="104"/>
      <c r="F8" s="104"/>
      <c r="G8" s="104"/>
      <c r="H8" s="3"/>
    </row>
    <row r="9" spans="1:8" x14ac:dyDescent="0.2">
      <c r="A9" s="1"/>
      <c r="B9" s="1"/>
      <c r="C9" s="1"/>
      <c r="D9" s="1"/>
      <c r="E9" s="1"/>
      <c r="F9" s="1"/>
      <c r="G9" s="1"/>
      <c r="H9" s="1"/>
    </row>
    <row r="10" spans="1:8" x14ac:dyDescent="0.2">
      <c r="A10" s="1"/>
      <c r="B10" s="1"/>
      <c r="C10" s="1"/>
      <c r="D10" s="1"/>
      <c r="E10" s="1"/>
      <c r="F10" s="1"/>
      <c r="G10" s="1"/>
      <c r="H10" s="1"/>
    </row>
    <row r="11" spans="1:8" ht="15.75" x14ac:dyDescent="0.2">
      <c r="A11" s="89" t="s">
        <v>1</v>
      </c>
      <c r="B11" s="89"/>
      <c r="C11" s="89"/>
      <c r="D11" s="89"/>
      <c r="E11" s="89"/>
      <c r="F11" s="89"/>
      <c r="G11" s="89"/>
      <c r="H11" s="1"/>
    </row>
    <row r="12" spans="1:8" x14ac:dyDescent="0.2">
      <c r="A12" s="88"/>
      <c r="B12" s="88"/>
      <c r="C12" s="88"/>
      <c r="D12" s="88"/>
      <c r="E12" s="88"/>
      <c r="F12" s="88"/>
      <c r="G12" s="88"/>
      <c r="H12" s="1"/>
    </row>
    <row r="13" spans="1:8" ht="47.25" customHeight="1" x14ac:dyDescent="0.2">
      <c r="A13" s="86" t="s">
        <v>2</v>
      </c>
      <c r="B13" s="86"/>
      <c r="C13" s="86"/>
      <c r="D13" s="86"/>
      <c r="E13" s="86"/>
      <c r="F13" s="86"/>
      <c r="G13" s="86"/>
      <c r="H13" s="4"/>
    </row>
    <row r="14" spans="1:8" ht="147.75" customHeight="1" x14ac:dyDescent="0.2">
      <c r="A14" s="87" t="s">
        <v>1311</v>
      </c>
      <c r="B14" s="87"/>
      <c r="C14" s="87"/>
      <c r="D14" s="87"/>
      <c r="E14" s="87"/>
      <c r="F14" s="87"/>
      <c r="G14" s="87"/>
      <c r="H14" s="1"/>
    </row>
    <row r="15" spans="1:8" x14ac:dyDescent="0.2">
      <c r="A15" s="1"/>
      <c r="B15" s="1"/>
      <c r="C15" s="1"/>
      <c r="D15" s="1"/>
      <c r="E15" s="1"/>
      <c r="F15" s="1"/>
      <c r="G15" s="1"/>
      <c r="H15" s="1"/>
    </row>
    <row r="16" spans="1:8" x14ac:dyDescent="0.2">
      <c r="A16" s="3"/>
      <c r="B16" s="3"/>
      <c r="C16" s="3"/>
      <c r="D16" s="3"/>
      <c r="E16" s="3"/>
      <c r="F16" s="3"/>
      <c r="G16" s="3"/>
      <c r="H16" s="3"/>
    </row>
    <row r="17" spans="1:8" ht="15.75" x14ac:dyDescent="0.2">
      <c r="A17" s="89" t="s">
        <v>3</v>
      </c>
      <c r="B17" s="89"/>
      <c r="C17" s="89"/>
      <c r="D17" s="89"/>
      <c r="E17" s="89"/>
      <c r="F17" s="89"/>
      <c r="G17" s="89"/>
      <c r="H17" s="1"/>
    </row>
    <row r="18" spans="1:8" x14ac:dyDescent="0.2">
      <c r="A18" s="88"/>
      <c r="B18" s="88"/>
      <c r="C18" s="88"/>
      <c r="D18" s="88"/>
      <c r="E18" s="88"/>
      <c r="F18" s="88"/>
      <c r="G18" s="88"/>
      <c r="H18" s="1"/>
    </row>
    <row r="19" spans="1:8" ht="234.75" customHeight="1" x14ac:dyDescent="0.2">
      <c r="A19" s="90" t="s">
        <v>4</v>
      </c>
      <c r="B19" s="90"/>
      <c r="C19" s="91"/>
      <c r="D19" s="91"/>
      <c r="E19" s="91"/>
      <c r="F19" s="91"/>
      <c r="G19" s="91"/>
      <c r="H19" s="3"/>
    </row>
    <row r="20" spans="1:8" x14ac:dyDescent="0.2">
      <c r="A20" s="85"/>
      <c r="B20" s="85"/>
      <c r="C20" s="85"/>
      <c r="D20" s="85"/>
      <c r="E20" s="85"/>
      <c r="F20" s="85"/>
      <c r="G20" s="85"/>
      <c r="H20" s="3"/>
    </row>
    <row r="21" spans="1:8" x14ac:dyDescent="0.2">
      <c r="A21" s="85"/>
      <c r="B21" s="85"/>
      <c r="C21" s="85"/>
      <c r="D21" s="85"/>
      <c r="E21" s="85"/>
      <c r="F21" s="85"/>
      <c r="G21" s="85"/>
      <c r="H21" s="3"/>
    </row>
  </sheetData>
  <mergeCells count="13">
    <mergeCell ref="A2:C4"/>
    <mergeCell ref="D2:D4"/>
    <mergeCell ref="E2:G4"/>
    <mergeCell ref="A5:G8"/>
    <mergeCell ref="A11:G11"/>
    <mergeCell ref="A21:G21"/>
    <mergeCell ref="A13:G13"/>
    <mergeCell ref="A14:G14"/>
    <mergeCell ref="A12:G12"/>
    <mergeCell ref="A17:G17"/>
    <mergeCell ref="A18:G18"/>
    <mergeCell ref="A19:G19"/>
    <mergeCell ref="A20:G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x14ac:dyDescent="0.2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x14ac:dyDescent="0.25">
      <c r="A1" s="81" t="s">
        <v>7</v>
      </c>
      <c r="B1" s="78" t="s">
        <v>424</v>
      </c>
    </row>
    <row r="2" spans="1:2" x14ac:dyDescent="0.25">
      <c r="A2" s="81" t="s">
        <v>18</v>
      </c>
      <c r="B2" s="78" t="s">
        <v>852</v>
      </c>
    </row>
    <row r="3" spans="1:2" x14ac:dyDescent="0.25">
      <c r="A3" s="81" t="s">
        <v>14</v>
      </c>
      <c r="B3" s="78" t="s">
        <v>852</v>
      </c>
    </row>
    <row r="5" spans="1:2" x14ac:dyDescent="0.25">
      <c r="A5" s="81" t="s">
        <v>849</v>
      </c>
      <c r="B5" t="s">
        <v>851</v>
      </c>
    </row>
    <row r="6" spans="1:2" x14ac:dyDescent="0.25">
      <c r="A6" s="82" t="s">
        <v>33</v>
      </c>
      <c r="B6" s="83">
        <v>22</v>
      </c>
    </row>
    <row r="7" spans="1:2" x14ac:dyDescent="0.25">
      <c r="A7" s="82" t="s">
        <v>173</v>
      </c>
      <c r="B7" s="83">
        <v>50</v>
      </c>
    </row>
    <row r="8" spans="1:2" x14ac:dyDescent="0.25">
      <c r="A8" s="82" t="s">
        <v>850</v>
      </c>
      <c r="B8" s="83">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F368"/>
  <sheetViews>
    <sheetView zoomScaleNormal="100" workbookViewId="0">
      <pane xSplit="9" ySplit="5" topLeftCell="J6" activePane="bottomRight" state="frozen"/>
      <selection pane="topRight" activeCell="B16" sqref="B16:H16"/>
      <selection pane="bottomLeft" activeCell="B16" sqref="B16:H16"/>
      <selection pane="bottomRight" activeCell="B6" sqref="B6"/>
    </sheetView>
  </sheetViews>
  <sheetFormatPr baseColWidth="10" defaultColWidth="11.42578125" defaultRowHeight="15" x14ac:dyDescent="0.25"/>
  <cols>
    <col min="1" max="1" width="0" style="18" hidden="1" customWidth="1"/>
    <col min="2" max="2" width="8.140625" style="18" customWidth="1"/>
    <col min="3" max="3" width="6.42578125" style="18" customWidth="1"/>
    <col min="4" max="4" width="16.7109375" style="61" customWidth="1"/>
    <col min="5" max="5" width="67" style="34" customWidth="1"/>
    <col min="6" max="6" width="7" style="65" customWidth="1"/>
    <col min="7" max="7" width="8" style="65" customWidth="1"/>
    <col min="8" max="8" width="19.140625" style="35" customWidth="1"/>
    <col min="9" max="9" width="9.42578125" style="36" customWidth="1"/>
    <col min="10" max="10" width="14.7109375" style="35" bestFit="1" customWidth="1"/>
    <col min="11" max="11" width="7.28515625" style="35" customWidth="1"/>
    <col min="12" max="14" width="11.85546875" style="35" hidden="1" customWidth="1"/>
    <col min="15" max="15" width="18.5703125" style="18" hidden="1" customWidth="1"/>
    <col min="16" max="16" width="32.7109375" style="18" hidden="1" customWidth="1"/>
    <col min="17" max="17" width="1.28515625" style="16" customWidth="1"/>
    <col min="18" max="19" width="13.7109375" style="18" customWidth="1"/>
    <col min="20" max="20" width="55.7109375" style="18" customWidth="1"/>
    <col min="21" max="25" width="3.28515625" style="37" customWidth="1"/>
    <col min="26" max="31" width="9.140625" style="18" customWidth="1"/>
    <col min="32" max="32" width="10.5703125" style="18" customWidth="1"/>
    <col min="33" max="16384" width="11.42578125" style="18"/>
  </cols>
  <sheetData>
    <row r="1" spans="1:32" x14ac:dyDescent="0.25">
      <c r="B1" s="79"/>
      <c r="C1" s="79"/>
      <c r="D1" s="57"/>
      <c r="E1" s="63"/>
      <c r="F1" s="63"/>
      <c r="G1" s="63"/>
      <c r="H1" s="14"/>
      <c r="I1" s="15"/>
      <c r="J1" s="57"/>
      <c r="K1" s="57"/>
      <c r="L1" s="57"/>
      <c r="M1" s="57"/>
      <c r="N1" s="57"/>
      <c r="O1" s="79"/>
      <c r="P1" s="79"/>
      <c r="R1" s="79"/>
      <c r="S1" s="79"/>
      <c r="T1" s="79"/>
      <c r="U1" s="17"/>
      <c r="V1" s="17"/>
      <c r="W1" s="17"/>
      <c r="X1" s="17"/>
      <c r="Y1" s="17"/>
      <c r="Z1" s="80"/>
      <c r="AA1" s="80"/>
      <c r="AB1" s="80"/>
      <c r="AC1" s="80"/>
      <c r="AD1" s="80"/>
      <c r="AE1" s="80"/>
      <c r="AF1" s="80"/>
    </row>
    <row r="2" spans="1:32" s="24" customFormat="1" ht="39.950000000000003" customHeight="1" x14ac:dyDescent="0.25">
      <c r="B2" s="19"/>
      <c r="C2" s="19"/>
      <c r="D2" s="58"/>
      <c r="E2" s="19" t="s">
        <v>5</v>
      </c>
      <c r="F2" s="62"/>
      <c r="G2" s="62"/>
      <c r="H2" s="20"/>
      <c r="I2" s="20"/>
      <c r="J2" s="19"/>
      <c r="K2" s="19"/>
      <c r="L2" s="19"/>
      <c r="M2" s="19"/>
      <c r="N2" s="19"/>
      <c r="O2" s="19"/>
      <c r="P2" s="19"/>
      <c r="Q2" s="21"/>
      <c r="R2" s="19"/>
      <c r="S2" s="22"/>
      <c r="T2" s="22"/>
      <c r="U2" s="23"/>
      <c r="V2" s="23"/>
      <c r="W2" s="23"/>
      <c r="X2" s="23"/>
      <c r="Y2" s="23"/>
      <c r="AF2" s="25"/>
    </row>
    <row r="3" spans="1:32" s="27" customFormat="1" ht="12" customHeight="1" x14ac:dyDescent="0.25">
      <c r="B3" s="108"/>
      <c r="C3" s="108"/>
      <c r="D3" s="108"/>
      <c r="E3" s="108"/>
      <c r="F3" s="41"/>
      <c r="G3" s="41"/>
      <c r="H3" s="57"/>
      <c r="I3" s="15"/>
      <c r="J3" s="57"/>
      <c r="K3" s="57"/>
      <c r="L3" s="57"/>
      <c r="M3" s="57"/>
      <c r="N3" s="57"/>
      <c r="O3" s="79"/>
      <c r="P3" s="79"/>
      <c r="Q3" s="26"/>
      <c r="R3" s="79"/>
      <c r="S3" s="79"/>
      <c r="T3" s="79"/>
      <c r="U3" s="17"/>
      <c r="V3" s="17"/>
      <c r="W3" s="17"/>
      <c r="X3" s="17"/>
      <c r="Y3" s="17"/>
      <c r="Z3" s="80"/>
      <c r="AA3" s="80"/>
      <c r="AB3" s="80"/>
      <c r="AC3" s="80"/>
      <c r="AD3" s="80"/>
      <c r="AE3" s="80"/>
      <c r="AF3" s="80"/>
    </row>
    <row r="4" spans="1:32" s="24" customFormat="1" x14ac:dyDescent="0.25">
      <c r="B4" s="111" t="s">
        <v>6</v>
      </c>
      <c r="C4" s="109" t="s">
        <v>7</v>
      </c>
      <c r="D4" s="59"/>
      <c r="E4" s="77"/>
      <c r="F4" s="64"/>
      <c r="G4" s="64"/>
      <c r="H4" s="28"/>
      <c r="I4" s="29" t="s">
        <v>8</v>
      </c>
      <c r="J4" s="107" t="s">
        <v>9</v>
      </c>
      <c r="K4" s="107"/>
      <c r="L4" s="107" t="s">
        <v>10</v>
      </c>
      <c r="M4" s="107"/>
      <c r="N4" s="107"/>
      <c r="O4" s="107" t="s">
        <v>11</v>
      </c>
      <c r="P4" s="106" t="s">
        <v>12</v>
      </c>
      <c r="Q4" s="30"/>
      <c r="R4" s="105" t="s">
        <v>13</v>
      </c>
      <c r="S4" s="105"/>
      <c r="T4" s="105"/>
      <c r="U4" s="23"/>
      <c r="V4" s="23"/>
      <c r="W4" s="23"/>
      <c r="X4" s="23"/>
      <c r="Y4" s="23"/>
    </row>
    <row r="5" spans="1:32" s="24" customFormat="1" ht="35.1" customHeight="1" x14ac:dyDescent="0.25">
      <c r="A5" s="24" t="s">
        <v>939</v>
      </c>
      <c r="B5" s="112"/>
      <c r="C5" s="110"/>
      <c r="D5" s="47" t="s">
        <v>14</v>
      </c>
      <c r="E5" s="44" t="s">
        <v>1281</v>
      </c>
      <c r="F5" s="47" t="s">
        <v>16</v>
      </c>
      <c r="G5" s="47" t="s">
        <v>17</v>
      </c>
      <c r="H5" s="48" t="s">
        <v>18</v>
      </c>
      <c r="I5" s="48" t="s">
        <v>19</v>
      </c>
      <c r="J5" s="49" t="s">
        <v>20</v>
      </c>
      <c r="K5" s="44" t="s">
        <v>21</v>
      </c>
      <c r="L5" s="31" t="s">
        <v>22</v>
      </c>
      <c r="M5" s="31" t="s">
        <v>23</v>
      </c>
      <c r="N5" s="31" t="s">
        <v>24</v>
      </c>
      <c r="O5" s="107"/>
      <c r="P5" s="106"/>
      <c r="Q5" s="30"/>
      <c r="R5" s="76" t="s">
        <v>25</v>
      </c>
      <c r="S5" s="76" t="s">
        <v>26</v>
      </c>
      <c r="T5" s="76" t="s">
        <v>27</v>
      </c>
      <c r="U5" s="23"/>
      <c r="V5" s="23"/>
      <c r="W5" s="23"/>
      <c r="X5" s="23"/>
      <c r="Y5" s="23"/>
    </row>
    <row r="6" spans="1:32" s="24" customFormat="1" ht="63.75" x14ac:dyDescent="0.25">
      <c r="A6" s="24" t="str">
        <f>LEFT(B6,11)</f>
        <v>SOC-INT-IED</v>
      </c>
      <c r="B6" s="50" t="s">
        <v>28</v>
      </c>
      <c r="C6" s="51" t="s">
        <v>29</v>
      </c>
      <c r="D6" s="53" t="s">
        <v>30</v>
      </c>
      <c r="E6" s="84" t="s">
        <v>940</v>
      </c>
      <c r="F6" s="53" t="s">
        <v>31</v>
      </c>
      <c r="G6" s="53" t="s">
        <v>31</v>
      </c>
      <c r="H6" s="54" t="s">
        <v>32</v>
      </c>
      <c r="I6" s="46" t="s">
        <v>33</v>
      </c>
      <c r="J6" s="54" t="s">
        <v>34</v>
      </c>
      <c r="K6" s="32" t="s">
        <v>35</v>
      </c>
      <c r="L6" s="43"/>
      <c r="M6" s="43"/>
      <c r="N6" s="42"/>
      <c r="O6" s="42"/>
      <c r="P6" s="33"/>
      <c r="Q6" s="40"/>
      <c r="R6" s="11"/>
      <c r="S6" s="13" t="s">
        <v>36</v>
      </c>
      <c r="T6" s="11"/>
      <c r="U6" s="23"/>
      <c r="V6" s="23"/>
      <c r="W6" s="23"/>
      <c r="X6" s="23"/>
      <c r="Y6" s="23"/>
    </row>
    <row r="7" spans="1:32" s="24" customFormat="1" ht="25.5" customHeight="1" x14ac:dyDescent="0.25">
      <c r="A7" s="24" t="str">
        <f t="shared" ref="A7:A71" si="0">LEFT(B7,11)</f>
        <v>SOC-INT-IED</v>
      </c>
      <c r="B7" s="50" t="s">
        <v>37</v>
      </c>
      <c r="C7" s="51" t="s">
        <v>29</v>
      </c>
      <c r="D7" s="53" t="s">
        <v>38</v>
      </c>
      <c r="E7" s="84" t="s">
        <v>941</v>
      </c>
      <c r="F7" s="53" t="s">
        <v>31</v>
      </c>
      <c r="G7" s="53" t="s">
        <v>31</v>
      </c>
      <c r="H7" s="54" t="s">
        <v>32</v>
      </c>
      <c r="I7" s="46" t="s">
        <v>33</v>
      </c>
      <c r="J7" s="54" t="s">
        <v>34</v>
      </c>
      <c r="K7" s="32" t="s">
        <v>35</v>
      </c>
      <c r="L7" s="43"/>
      <c r="M7" s="43"/>
      <c r="N7" s="42"/>
      <c r="O7" s="42"/>
      <c r="P7" s="33"/>
      <c r="Q7" s="40"/>
      <c r="R7" s="11"/>
      <c r="S7" s="13" t="s">
        <v>36</v>
      </c>
      <c r="T7" s="11"/>
      <c r="U7" s="23"/>
      <c r="V7" s="23"/>
      <c r="W7" s="23"/>
      <c r="X7" s="23"/>
      <c r="Y7" s="23"/>
    </row>
    <row r="8" spans="1:32" s="24" customFormat="1" ht="51" customHeight="1" x14ac:dyDescent="0.25">
      <c r="A8" s="24" t="str">
        <f t="shared" si="0"/>
        <v>SOC-INT-IED</v>
      </c>
      <c r="B8" s="50" t="s">
        <v>39</v>
      </c>
      <c r="C8" s="51" t="s">
        <v>29</v>
      </c>
      <c r="D8" s="53" t="s">
        <v>38</v>
      </c>
      <c r="E8" s="84" t="s">
        <v>942</v>
      </c>
      <c r="F8" s="53" t="s">
        <v>40</v>
      </c>
      <c r="G8" s="53" t="s">
        <v>40</v>
      </c>
      <c r="H8" s="54" t="s">
        <v>32</v>
      </c>
      <c r="I8" s="46" t="s">
        <v>33</v>
      </c>
      <c r="J8" s="54" t="s">
        <v>34</v>
      </c>
      <c r="K8" s="32" t="s">
        <v>35</v>
      </c>
      <c r="L8" s="43"/>
      <c r="M8" s="43"/>
      <c r="N8" s="42"/>
      <c r="O8" s="42"/>
      <c r="P8" s="33"/>
      <c r="Q8" s="40"/>
      <c r="R8" s="11"/>
      <c r="S8" s="13" t="s">
        <v>36</v>
      </c>
      <c r="T8" s="11"/>
      <c r="U8" s="23"/>
      <c r="V8" s="23"/>
      <c r="W8" s="23"/>
      <c r="X8" s="23"/>
      <c r="Y8" s="23"/>
    </row>
    <row r="9" spans="1:32" s="24" customFormat="1" ht="51" customHeight="1" x14ac:dyDescent="0.25">
      <c r="A9" s="24" t="str">
        <f t="shared" si="0"/>
        <v>SOC-INT-IED</v>
      </c>
      <c r="B9" s="50" t="s">
        <v>853</v>
      </c>
      <c r="C9" s="51" t="s">
        <v>424</v>
      </c>
      <c r="D9" s="53" t="s">
        <v>30</v>
      </c>
      <c r="E9" s="84" t="s">
        <v>1189</v>
      </c>
      <c r="F9" s="53" t="s">
        <v>110</v>
      </c>
      <c r="G9" s="53" t="s">
        <v>110</v>
      </c>
      <c r="H9" s="54" t="s">
        <v>32</v>
      </c>
      <c r="I9" s="46" t="s">
        <v>33</v>
      </c>
      <c r="J9" s="54" t="s">
        <v>34</v>
      </c>
      <c r="K9" s="32" t="s">
        <v>35</v>
      </c>
      <c r="L9" s="43"/>
      <c r="M9" s="43"/>
      <c r="N9" s="42"/>
      <c r="O9" s="42"/>
      <c r="P9" s="33"/>
      <c r="Q9" s="40"/>
      <c r="R9" s="11"/>
      <c r="S9" s="13" t="s">
        <v>36</v>
      </c>
      <c r="T9" s="11"/>
      <c r="U9" s="23"/>
      <c r="V9" s="23"/>
      <c r="W9" s="23"/>
      <c r="X9" s="23"/>
      <c r="Y9" s="23"/>
    </row>
    <row r="10" spans="1:32" s="24" customFormat="1" ht="102" x14ac:dyDescent="0.25">
      <c r="A10" s="24" t="str">
        <f t="shared" si="0"/>
        <v>SOC-INT-IED</v>
      </c>
      <c r="B10" s="50" t="s">
        <v>854</v>
      </c>
      <c r="C10" s="51" t="s">
        <v>424</v>
      </c>
      <c r="D10" s="53" t="s">
        <v>30</v>
      </c>
      <c r="E10" s="84" t="s">
        <v>1190</v>
      </c>
      <c r="F10" s="53" t="s">
        <v>110</v>
      </c>
      <c r="G10" s="53" t="s">
        <v>110</v>
      </c>
      <c r="H10" s="54" t="s">
        <v>32</v>
      </c>
      <c r="I10" s="46" t="s">
        <v>33</v>
      </c>
      <c r="J10" s="54" t="s">
        <v>34</v>
      </c>
      <c r="K10" s="32" t="s">
        <v>35</v>
      </c>
      <c r="L10" s="43"/>
      <c r="M10" s="43"/>
      <c r="N10" s="42"/>
      <c r="O10" s="42"/>
      <c r="P10" s="33"/>
      <c r="Q10" s="40"/>
      <c r="R10" s="11"/>
      <c r="S10" s="13" t="s">
        <v>36</v>
      </c>
      <c r="T10" s="11"/>
      <c r="U10" s="23"/>
      <c r="V10" s="23"/>
      <c r="W10" s="23"/>
      <c r="X10" s="23"/>
      <c r="Y10" s="23"/>
    </row>
    <row r="11" spans="1:32" s="24" customFormat="1" ht="38.25" customHeight="1" x14ac:dyDescent="0.25">
      <c r="A11" s="24" t="str">
        <f t="shared" si="0"/>
        <v>SOC-INT-IED</v>
      </c>
      <c r="B11" s="50" t="s">
        <v>855</v>
      </c>
      <c r="C11" s="51" t="s">
        <v>424</v>
      </c>
      <c r="D11" s="53" t="s">
        <v>30</v>
      </c>
      <c r="E11" s="84" t="s">
        <v>1191</v>
      </c>
      <c r="F11" s="53" t="s">
        <v>110</v>
      </c>
      <c r="G11" s="53" t="s">
        <v>110</v>
      </c>
      <c r="H11" s="54" t="s">
        <v>32</v>
      </c>
      <c r="I11" s="46" t="s">
        <v>33</v>
      </c>
      <c r="J11" s="54" t="s">
        <v>34</v>
      </c>
      <c r="K11" s="32" t="s">
        <v>35</v>
      </c>
      <c r="L11" s="43"/>
      <c r="M11" s="43"/>
      <c r="N11" s="42"/>
      <c r="O11" s="42"/>
      <c r="P11" s="33"/>
      <c r="Q11" s="40"/>
      <c r="R11" s="11"/>
      <c r="S11" s="13" t="s">
        <v>36</v>
      </c>
      <c r="T11" s="11"/>
      <c r="U11" s="23"/>
      <c r="V11" s="23"/>
      <c r="W11" s="23"/>
      <c r="X11" s="23"/>
      <c r="Y11" s="23"/>
    </row>
    <row r="12" spans="1:32" s="24" customFormat="1" ht="38.25" customHeight="1" x14ac:dyDescent="0.25">
      <c r="A12" s="24" t="str">
        <f t="shared" si="0"/>
        <v>SOC-INT-IED</v>
      </c>
      <c r="B12" s="50" t="s">
        <v>856</v>
      </c>
      <c r="C12" s="51" t="s">
        <v>424</v>
      </c>
      <c r="D12" s="53" t="s">
        <v>30</v>
      </c>
      <c r="E12" s="84" t="s">
        <v>1192</v>
      </c>
      <c r="F12" s="53" t="s">
        <v>110</v>
      </c>
      <c r="G12" s="53" t="s">
        <v>110</v>
      </c>
      <c r="H12" s="54" t="s">
        <v>32</v>
      </c>
      <c r="I12" s="46" t="s">
        <v>33</v>
      </c>
      <c r="J12" s="54" t="s">
        <v>34</v>
      </c>
      <c r="K12" s="32" t="s">
        <v>35</v>
      </c>
      <c r="L12" s="43"/>
      <c r="M12" s="43"/>
      <c r="N12" s="42"/>
      <c r="O12" s="42"/>
      <c r="P12" s="33"/>
      <c r="Q12" s="40"/>
      <c r="R12" s="11"/>
      <c r="S12" s="13" t="s">
        <v>36</v>
      </c>
      <c r="T12" s="11"/>
      <c r="U12" s="23"/>
      <c r="V12" s="23"/>
      <c r="W12" s="23"/>
      <c r="X12" s="23"/>
      <c r="Y12" s="23"/>
    </row>
    <row r="13" spans="1:32" s="24" customFormat="1" ht="51" customHeight="1" x14ac:dyDescent="0.25">
      <c r="A13" s="24" t="str">
        <f t="shared" si="0"/>
        <v>SOC-INT-IED</v>
      </c>
      <c r="B13" s="50" t="s">
        <v>857</v>
      </c>
      <c r="C13" s="51" t="s">
        <v>424</v>
      </c>
      <c r="D13" s="53" t="s">
        <v>30</v>
      </c>
      <c r="E13" s="84" t="s">
        <v>1239</v>
      </c>
      <c r="F13" s="53" t="s">
        <v>110</v>
      </c>
      <c r="G13" s="53" t="s">
        <v>110</v>
      </c>
      <c r="H13" s="54" t="s">
        <v>32</v>
      </c>
      <c r="I13" s="46" t="s">
        <v>33</v>
      </c>
      <c r="J13" s="54" t="s">
        <v>34</v>
      </c>
      <c r="K13" s="32" t="s">
        <v>35</v>
      </c>
      <c r="L13" s="43"/>
      <c r="M13" s="43"/>
      <c r="N13" s="42"/>
      <c r="O13" s="42"/>
      <c r="P13" s="33"/>
      <c r="Q13" s="40"/>
      <c r="R13" s="11"/>
      <c r="S13" s="13" t="s">
        <v>36</v>
      </c>
      <c r="T13" s="11"/>
      <c r="U13" s="23"/>
      <c r="V13" s="23"/>
      <c r="W13" s="23"/>
      <c r="X13" s="23"/>
      <c r="Y13" s="23"/>
    </row>
    <row r="14" spans="1:32" s="24" customFormat="1" ht="76.5" customHeight="1" x14ac:dyDescent="0.25">
      <c r="A14" s="24" t="str">
        <f t="shared" si="0"/>
        <v>SOC-INT-IED</v>
      </c>
      <c r="B14" s="50" t="s">
        <v>858</v>
      </c>
      <c r="C14" s="51" t="s">
        <v>424</v>
      </c>
      <c r="D14" s="53" t="s">
        <v>30</v>
      </c>
      <c r="E14" s="84" t="s">
        <v>1193</v>
      </c>
      <c r="F14" s="53" t="s">
        <v>110</v>
      </c>
      <c r="G14" s="53" t="s">
        <v>110</v>
      </c>
      <c r="H14" s="54" t="s">
        <v>32</v>
      </c>
      <c r="I14" s="46" t="s">
        <v>33</v>
      </c>
      <c r="J14" s="54" t="s">
        <v>34</v>
      </c>
      <c r="K14" s="32" t="s">
        <v>35</v>
      </c>
      <c r="L14" s="43"/>
      <c r="M14" s="43"/>
      <c r="N14" s="42"/>
      <c r="O14" s="42"/>
      <c r="P14" s="33"/>
      <c r="Q14" s="40"/>
      <c r="R14" s="11"/>
      <c r="S14" s="13" t="s">
        <v>36</v>
      </c>
      <c r="T14" s="11"/>
      <c r="U14" s="23"/>
      <c r="V14" s="23"/>
      <c r="W14" s="23"/>
      <c r="X14" s="23"/>
      <c r="Y14" s="23"/>
    </row>
    <row r="15" spans="1:32" s="24" customFormat="1" ht="63.75" customHeight="1" x14ac:dyDescent="0.25">
      <c r="A15" s="24" t="str">
        <f t="shared" si="0"/>
        <v>SOC-INT-IED</v>
      </c>
      <c r="B15" s="50" t="s">
        <v>859</v>
      </c>
      <c r="C15" s="51" t="s">
        <v>424</v>
      </c>
      <c r="D15" s="53" t="s">
        <v>30</v>
      </c>
      <c r="E15" s="84" t="s">
        <v>1293</v>
      </c>
      <c r="F15" s="53" t="s">
        <v>110</v>
      </c>
      <c r="G15" s="53" t="s">
        <v>110</v>
      </c>
      <c r="H15" s="54" t="s">
        <v>32</v>
      </c>
      <c r="I15" s="46" t="s">
        <v>33</v>
      </c>
      <c r="J15" s="54" t="s">
        <v>34</v>
      </c>
      <c r="K15" s="32" t="s">
        <v>35</v>
      </c>
      <c r="L15" s="43"/>
      <c r="M15" s="43"/>
      <c r="N15" s="42"/>
      <c r="O15" s="42"/>
      <c r="P15" s="33"/>
      <c r="Q15" s="40"/>
      <c r="R15" s="11"/>
      <c r="S15" s="13" t="s">
        <v>36</v>
      </c>
      <c r="T15" s="11"/>
      <c r="U15" s="23"/>
      <c r="V15" s="23"/>
      <c r="W15" s="23"/>
      <c r="X15" s="23"/>
      <c r="Y15" s="23"/>
    </row>
    <row r="16" spans="1:32" s="24" customFormat="1" ht="38.25" customHeight="1" x14ac:dyDescent="0.25">
      <c r="A16" s="24" t="str">
        <f t="shared" si="0"/>
        <v>SOC-INT-IED</v>
      </c>
      <c r="B16" s="50" t="s">
        <v>860</v>
      </c>
      <c r="C16" s="51" t="s">
        <v>424</v>
      </c>
      <c r="D16" s="53" t="s">
        <v>30</v>
      </c>
      <c r="E16" s="84" t="s">
        <v>1194</v>
      </c>
      <c r="F16" s="53" t="s">
        <v>110</v>
      </c>
      <c r="G16" s="53" t="s">
        <v>110</v>
      </c>
      <c r="H16" s="54" t="s">
        <v>32</v>
      </c>
      <c r="I16" s="46" t="s">
        <v>33</v>
      </c>
      <c r="J16" s="54" t="s">
        <v>34</v>
      </c>
      <c r="K16" s="32" t="s">
        <v>35</v>
      </c>
      <c r="L16" s="43"/>
      <c r="M16" s="43"/>
      <c r="N16" s="42"/>
      <c r="O16" s="42"/>
      <c r="P16" s="33"/>
      <c r="Q16" s="40"/>
      <c r="R16" s="11"/>
      <c r="S16" s="13" t="s">
        <v>36</v>
      </c>
      <c r="T16" s="11"/>
      <c r="U16" s="23"/>
      <c r="V16" s="23"/>
      <c r="W16" s="23"/>
      <c r="X16" s="23"/>
      <c r="Y16" s="23"/>
    </row>
    <row r="17" spans="1:25" s="24" customFormat="1" ht="25.5" customHeight="1" x14ac:dyDescent="0.25">
      <c r="A17" s="24" t="str">
        <f t="shared" si="0"/>
        <v>SOC-INT-IED</v>
      </c>
      <c r="B17" s="50" t="s">
        <v>861</v>
      </c>
      <c r="C17" s="51" t="s">
        <v>424</v>
      </c>
      <c r="D17" s="53" t="s">
        <v>30</v>
      </c>
      <c r="E17" s="84" t="s">
        <v>1195</v>
      </c>
      <c r="F17" s="53" t="s">
        <v>110</v>
      </c>
      <c r="G17" s="53" t="s">
        <v>110</v>
      </c>
      <c r="H17" s="54" t="s">
        <v>32</v>
      </c>
      <c r="I17" s="46" t="s">
        <v>33</v>
      </c>
      <c r="J17" s="54" t="s">
        <v>34</v>
      </c>
      <c r="K17" s="32" t="s">
        <v>35</v>
      </c>
      <c r="L17" s="43"/>
      <c r="M17" s="43"/>
      <c r="N17" s="42"/>
      <c r="O17" s="42"/>
      <c r="P17" s="33"/>
      <c r="Q17" s="40"/>
      <c r="R17" s="11"/>
      <c r="S17" s="13" t="s">
        <v>36</v>
      </c>
      <c r="T17" s="11"/>
      <c r="U17" s="23"/>
      <c r="V17" s="23"/>
      <c r="W17" s="23"/>
      <c r="X17" s="23"/>
      <c r="Y17" s="23"/>
    </row>
    <row r="18" spans="1:25" s="24" customFormat="1" ht="38.25" customHeight="1" x14ac:dyDescent="0.25">
      <c r="A18" s="24" t="str">
        <f t="shared" si="0"/>
        <v>SOC-INT-IED</v>
      </c>
      <c r="B18" s="50" t="s">
        <v>862</v>
      </c>
      <c r="C18" s="51" t="s">
        <v>424</v>
      </c>
      <c r="D18" s="53" t="s">
        <v>30</v>
      </c>
      <c r="E18" s="84" t="s">
        <v>1196</v>
      </c>
      <c r="F18" s="53" t="s">
        <v>110</v>
      </c>
      <c r="G18" s="53" t="s">
        <v>110</v>
      </c>
      <c r="H18" s="54" t="s">
        <v>32</v>
      </c>
      <c r="I18" s="46" t="s">
        <v>33</v>
      </c>
      <c r="J18" s="54" t="s">
        <v>34</v>
      </c>
      <c r="K18" s="32" t="s">
        <v>35</v>
      </c>
      <c r="L18" s="43"/>
      <c r="M18" s="43"/>
      <c r="N18" s="42"/>
      <c r="O18" s="42"/>
      <c r="P18" s="33"/>
      <c r="Q18" s="40"/>
      <c r="R18" s="11"/>
      <c r="S18" s="13" t="s">
        <v>36</v>
      </c>
      <c r="T18" s="11"/>
      <c r="U18" s="23"/>
      <c r="V18" s="23"/>
      <c r="W18" s="23"/>
      <c r="X18" s="23"/>
      <c r="Y18" s="23"/>
    </row>
    <row r="19" spans="1:25" s="24" customFormat="1" ht="76.5" customHeight="1" x14ac:dyDescent="0.25">
      <c r="A19" s="24" t="str">
        <f t="shared" si="0"/>
        <v>SOC-INT-IED</v>
      </c>
      <c r="B19" s="50" t="s">
        <v>863</v>
      </c>
      <c r="C19" s="51" t="s">
        <v>424</v>
      </c>
      <c r="D19" s="53" t="s">
        <v>30</v>
      </c>
      <c r="E19" s="84" t="s">
        <v>1197</v>
      </c>
      <c r="F19" s="53" t="s">
        <v>110</v>
      </c>
      <c r="G19" s="53" t="s">
        <v>110</v>
      </c>
      <c r="H19" s="54" t="s">
        <v>32</v>
      </c>
      <c r="I19" s="46" t="s">
        <v>33</v>
      </c>
      <c r="J19" s="54" t="s">
        <v>34</v>
      </c>
      <c r="K19" s="32" t="s">
        <v>35</v>
      </c>
      <c r="L19" s="43"/>
      <c r="M19" s="43"/>
      <c r="N19" s="42"/>
      <c r="O19" s="42"/>
      <c r="P19" s="33"/>
      <c r="Q19" s="40"/>
      <c r="R19" s="11"/>
      <c r="S19" s="13" t="s">
        <v>36</v>
      </c>
      <c r="T19" s="11"/>
      <c r="U19" s="23"/>
      <c r="V19" s="23"/>
      <c r="W19" s="23"/>
      <c r="X19" s="23"/>
      <c r="Y19" s="23"/>
    </row>
    <row r="20" spans="1:25" s="24" customFormat="1" ht="76.5" customHeight="1" x14ac:dyDescent="0.25">
      <c r="A20" s="24" t="str">
        <f t="shared" si="0"/>
        <v>SOC-INT-IED</v>
      </c>
      <c r="B20" s="50" t="s">
        <v>864</v>
      </c>
      <c r="C20" s="51" t="s">
        <v>424</v>
      </c>
      <c r="D20" s="53" t="s">
        <v>30</v>
      </c>
      <c r="E20" s="84" t="s">
        <v>1198</v>
      </c>
      <c r="F20" s="53" t="s">
        <v>110</v>
      </c>
      <c r="G20" s="53" t="s">
        <v>110</v>
      </c>
      <c r="H20" s="54" t="s">
        <v>32</v>
      </c>
      <c r="I20" s="46" t="s">
        <v>33</v>
      </c>
      <c r="J20" s="54" t="s">
        <v>34</v>
      </c>
      <c r="K20" s="32" t="s">
        <v>35</v>
      </c>
      <c r="L20" s="43"/>
      <c r="M20" s="43"/>
      <c r="N20" s="42"/>
      <c r="O20" s="42"/>
      <c r="P20" s="33"/>
      <c r="Q20" s="40"/>
      <c r="R20" s="11"/>
      <c r="S20" s="13" t="s">
        <v>36</v>
      </c>
      <c r="T20" s="11"/>
      <c r="U20" s="23"/>
      <c r="V20" s="23"/>
      <c r="W20" s="23"/>
      <c r="X20" s="23"/>
      <c r="Y20" s="23"/>
    </row>
    <row r="21" spans="1:25" s="24" customFormat="1" ht="51" customHeight="1" x14ac:dyDescent="0.25">
      <c r="A21" s="24" t="str">
        <f t="shared" si="0"/>
        <v>SOC-INT-IED</v>
      </c>
      <c r="B21" s="50" t="s">
        <v>865</v>
      </c>
      <c r="C21" s="51" t="s">
        <v>424</v>
      </c>
      <c r="D21" s="53" t="s">
        <v>30</v>
      </c>
      <c r="E21" s="84" t="s">
        <v>1199</v>
      </c>
      <c r="F21" s="53" t="s">
        <v>110</v>
      </c>
      <c r="G21" s="53" t="s">
        <v>110</v>
      </c>
      <c r="H21" s="54" t="s">
        <v>32</v>
      </c>
      <c r="I21" s="46" t="s">
        <v>33</v>
      </c>
      <c r="J21" s="54" t="s">
        <v>34</v>
      </c>
      <c r="K21" s="32" t="s">
        <v>35</v>
      </c>
      <c r="L21" s="43"/>
      <c r="M21" s="43"/>
      <c r="N21" s="42"/>
      <c r="O21" s="42"/>
      <c r="P21" s="33"/>
      <c r="Q21" s="40"/>
      <c r="R21" s="11"/>
      <c r="S21" s="13" t="s">
        <v>36</v>
      </c>
      <c r="T21" s="11"/>
      <c r="U21" s="23"/>
      <c r="V21" s="23"/>
      <c r="W21" s="23"/>
      <c r="X21" s="23"/>
      <c r="Y21" s="23"/>
    </row>
    <row r="22" spans="1:25" s="24" customFormat="1" ht="51" customHeight="1" x14ac:dyDescent="0.25">
      <c r="A22" s="24" t="str">
        <f t="shared" si="0"/>
        <v>SOC-INT-IED</v>
      </c>
      <c r="B22" s="50" t="s">
        <v>866</v>
      </c>
      <c r="C22" s="51" t="s">
        <v>424</v>
      </c>
      <c r="D22" s="53" t="s">
        <v>30</v>
      </c>
      <c r="E22" s="84" t="s">
        <v>1200</v>
      </c>
      <c r="F22" s="53" t="s">
        <v>110</v>
      </c>
      <c r="G22" s="53" t="s">
        <v>110</v>
      </c>
      <c r="H22" s="54" t="s">
        <v>32</v>
      </c>
      <c r="I22" s="46" t="s">
        <v>33</v>
      </c>
      <c r="J22" s="54" t="s">
        <v>34</v>
      </c>
      <c r="K22" s="32" t="s">
        <v>35</v>
      </c>
      <c r="L22" s="43"/>
      <c r="M22" s="43"/>
      <c r="N22" s="42"/>
      <c r="O22" s="42"/>
      <c r="P22" s="33"/>
      <c r="Q22" s="40"/>
      <c r="R22" s="11"/>
      <c r="S22" s="13" t="s">
        <v>36</v>
      </c>
      <c r="T22" s="11"/>
      <c r="U22" s="23"/>
      <c r="V22" s="23"/>
      <c r="W22" s="23"/>
      <c r="X22" s="23"/>
      <c r="Y22" s="23"/>
    </row>
    <row r="23" spans="1:25" s="24" customFormat="1" ht="38.25" customHeight="1" x14ac:dyDescent="0.25">
      <c r="A23" s="24" t="str">
        <f t="shared" si="0"/>
        <v>SOC-INT-IED</v>
      </c>
      <c r="B23" s="50" t="s">
        <v>867</v>
      </c>
      <c r="C23" s="51" t="s">
        <v>424</v>
      </c>
      <c r="D23" s="53" t="s">
        <v>30</v>
      </c>
      <c r="E23" s="84" t="s">
        <v>1201</v>
      </c>
      <c r="F23" s="53" t="s">
        <v>40</v>
      </c>
      <c r="G23" s="53" t="s">
        <v>40</v>
      </c>
      <c r="H23" s="54" t="s">
        <v>32</v>
      </c>
      <c r="I23" s="46" t="s">
        <v>33</v>
      </c>
      <c r="J23" s="54" t="s">
        <v>34</v>
      </c>
      <c r="K23" s="32" t="s">
        <v>35</v>
      </c>
      <c r="L23" s="43"/>
      <c r="M23" s="43"/>
      <c r="N23" s="42"/>
      <c r="O23" s="42"/>
      <c r="P23" s="33"/>
      <c r="Q23" s="40"/>
      <c r="R23" s="11"/>
      <c r="S23" s="13" t="s">
        <v>36</v>
      </c>
      <c r="T23" s="11"/>
      <c r="U23" s="23"/>
      <c r="V23" s="23"/>
      <c r="W23" s="23"/>
      <c r="X23" s="23"/>
      <c r="Y23" s="23"/>
    </row>
    <row r="24" spans="1:25" s="24" customFormat="1" ht="25.5" customHeight="1" x14ac:dyDescent="0.25">
      <c r="A24" s="24" t="str">
        <f t="shared" si="0"/>
        <v>SOC-INT-IED</v>
      </c>
      <c r="B24" s="50" t="s">
        <v>868</v>
      </c>
      <c r="C24" s="51" t="s">
        <v>424</v>
      </c>
      <c r="D24" s="53" t="s">
        <v>30</v>
      </c>
      <c r="E24" s="84" t="s">
        <v>1202</v>
      </c>
      <c r="F24" s="53" t="s">
        <v>110</v>
      </c>
      <c r="G24" s="53" t="s">
        <v>110</v>
      </c>
      <c r="H24" s="54" t="s">
        <v>32</v>
      </c>
      <c r="I24" s="46" t="s">
        <v>33</v>
      </c>
      <c r="J24" s="54" t="s">
        <v>34</v>
      </c>
      <c r="K24" s="32" t="s">
        <v>35</v>
      </c>
      <c r="L24" s="43"/>
      <c r="M24" s="43"/>
      <c r="N24" s="42"/>
      <c r="O24" s="42"/>
      <c r="P24" s="33"/>
      <c r="Q24" s="40"/>
      <c r="R24" s="11"/>
      <c r="S24" s="13" t="s">
        <v>36</v>
      </c>
      <c r="T24" s="11"/>
      <c r="U24" s="23"/>
      <c r="V24" s="23"/>
      <c r="W24" s="23"/>
      <c r="X24" s="23"/>
      <c r="Y24" s="23"/>
    </row>
    <row r="25" spans="1:25" s="24" customFormat="1" ht="51" customHeight="1" x14ac:dyDescent="0.25">
      <c r="A25" s="24" t="str">
        <f t="shared" si="0"/>
        <v>SOC-INT-IED</v>
      </c>
      <c r="B25" s="50" t="s">
        <v>869</v>
      </c>
      <c r="C25" s="51" t="s">
        <v>424</v>
      </c>
      <c r="D25" s="53" t="s">
        <v>30</v>
      </c>
      <c r="E25" s="84" t="s">
        <v>1203</v>
      </c>
      <c r="F25" s="53" t="s">
        <v>110</v>
      </c>
      <c r="G25" s="53" t="s">
        <v>110</v>
      </c>
      <c r="H25" s="54" t="s">
        <v>32</v>
      </c>
      <c r="I25" s="46" t="s">
        <v>33</v>
      </c>
      <c r="J25" s="54" t="s">
        <v>34</v>
      </c>
      <c r="K25" s="32" t="s">
        <v>35</v>
      </c>
      <c r="L25" s="43"/>
      <c r="M25" s="43"/>
      <c r="N25" s="42"/>
      <c r="O25" s="42"/>
      <c r="P25" s="33"/>
      <c r="Q25" s="40"/>
      <c r="R25" s="11"/>
      <c r="S25" s="13" t="s">
        <v>36</v>
      </c>
      <c r="T25" s="11"/>
      <c r="U25" s="23"/>
      <c r="V25" s="23"/>
      <c r="W25" s="23"/>
      <c r="X25" s="23"/>
      <c r="Y25" s="23"/>
    </row>
    <row r="26" spans="1:25" s="24" customFormat="1" ht="25.5" customHeight="1" x14ac:dyDescent="0.25">
      <c r="A26" s="24" t="str">
        <f t="shared" si="0"/>
        <v>SOC-INT-IED</v>
      </c>
      <c r="B26" s="50" t="s">
        <v>870</v>
      </c>
      <c r="C26" s="51" t="s">
        <v>424</v>
      </c>
      <c r="D26" s="53" t="s">
        <v>30</v>
      </c>
      <c r="E26" s="84" t="s">
        <v>1204</v>
      </c>
      <c r="F26" s="53" t="s">
        <v>40</v>
      </c>
      <c r="G26" s="53" t="s">
        <v>40</v>
      </c>
      <c r="H26" s="54" t="s">
        <v>32</v>
      </c>
      <c r="I26" s="46" t="s">
        <v>33</v>
      </c>
      <c r="J26" s="54" t="s">
        <v>34</v>
      </c>
      <c r="K26" s="32" t="s">
        <v>35</v>
      </c>
      <c r="L26" s="43"/>
      <c r="M26" s="43"/>
      <c r="N26" s="42"/>
      <c r="O26" s="42"/>
      <c r="P26" s="33"/>
      <c r="Q26" s="40"/>
      <c r="R26" s="11"/>
      <c r="S26" s="13" t="s">
        <v>36</v>
      </c>
      <c r="T26" s="11"/>
      <c r="U26" s="23"/>
      <c r="V26" s="23"/>
      <c r="W26" s="23"/>
      <c r="X26" s="23"/>
      <c r="Y26" s="23"/>
    </row>
    <row r="27" spans="1:25" s="24" customFormat="1" ht="38.25" customHeight="1" x14ac:dyDescent="0.25">
      <c r="A27" s="24" t="str">
        <f t="shared" si="0"/>
        <v>SOC-INT-IED</v>
      </c>
      <c r="B27" s="50" t="s">
        <v>871</v>
      </c>
      <c r="C27" s="51" t="s">
        <v>424</v>
      </c>
      <c r="D27" s="53" t="s">
        <v>30</v>
      </c>
      <c r="E27" s="84" t="s">
        <v>1187</v>
      </c>
      <c r="F27" s="53" t="s">
        <v>40</v>
      </c>
      <c r="G27" s="53" t="s">
        <v>40</v>
      </c>
      <c r="H27" s="54" t="s">
        <v>32</v>
      </c>
      <c r="I27" s="46" t="s">
        <v>33</v>
      </c>
      <c r="J27" s="54" t="s">
        <v>34</v>
      </c>
      <c r="K27" s="32" t="s">
        <v>35</v>
      </c>
      <c r="L27" s="43"/>
      <c r="M27" s="43"/>
      <c r="N27" s="42"/>
      <c r="O27" s="42"/>
      <c r="P27" s="33"/>
      <c r="Q27" s="40"/>
      <c r="R27" s="11"/>
      <c r="S27" s="13" t="s">
        <v>36</v>
      </c>
      <c r="T27" s="11"/>
      <c r="U27" s="23"/>
      <c r="V27" s="23"/>
      <c r="W27" s="23"/>
      <c r="X27" s="23"/>
      <c r="Y27" s="23"/>
    </row>
    <row r="28" spans="1:25" s="24" customFormat="1" ht="38.25" customHeight="1" x14ac:dyDescent="0.25">
      <c r="A28" s="24" t="str">
        <f t="shared" si="0"/>
        <v>SOC-INT-IED</v>
      </c>
      <c r="B28" s="50" t="s">
        <v>872</v>
      </c>
      <c r="C28" s="51" t="s">
        <v>424</v>
      </c>
      <c r="D28" s="53" t="s">
        <v>30</v>
      </c>
      <c r="E28" s="84" t="s">
        <v>1188</v>
      </c>
      <c r="F28" s="53" t="s">
        <v>40</v>
      </c>
      <c r="G28" s="53" t="s">
        <v>40</v>
      </c>
      <c r="H28" s="54" t="s">
        <v>32</v>
      </c>
      <c r="I28" s="46" t="s">
        <v>33</v>
      </c>
      <c r="J28" s="54" t="s">
        <v>34</v>
      </c>
      <c r="K28" s="32" t="s">
        <v>35</v>
      </c>
      <c r="L28" s="43"/>
      <c r="M28" s="43"/>
      <c r="N28" s="42"/>
      <c r="O28" s="42"/>
      <c r="P28" s="33"/>
      <c r="Q28" s="40"/>
      <c r="R28" s="11"/>
      <c r="S28" s="13" t="s">
        <v>36</v>
      </c>
      <c r="T28" s="11"/>
      <c r="U28" s="23"/>
      <c r="V28" s="23"/>
      <c r="W28" s="23"/>
      <c r="X28" s="23"/>
      <c r="Y28" s="23"/>
    </row>
    <row r="29" spans="1:25" s="24" customFormat="1" ht="38.25" customHeight="1" x14ac:dyDescent="0.25">
      <c r="B29" s="50" t="s">
        <v>1240</v>
      </c>
      <c r="C29" s="51" t="s">
        <v>424</v>
      </c>
      <c r="D29" s="53" t="s">
        <v>38</v>
      </c>
      <c r="E29" s="84" t="s">
        <v>1241</v>
      </c>
      <c r="F29" s="53" t="s">
        <v>40</v>
      </c>
      <c r="G29" s="53" t="s">
        <v>40</v>
      </c>
      <c r="H29" s="54" t="s">
        <v>32</v>
      </c>
      <c r="I29" s="46" t="s">
        <v>33</v>
      </c>
      <c r="J29" s="54" t="s">
        <v>34</v>
      </c>
      <c r="K29" s="32" t="s">
        <v>35</v>
      </c>
      <c r="L29" s="43"/>
      <c r="M29" s="43"/>
      <c r="N29" s="42"/>
      <c r="O29" s="42"/>
      <c r="P29" s="33"/>
      <c r="Q29" s="40"/>
      <c r="R29" s="11"/>
      <c r="S29" s="13" t="s">
        <v>36</v>
      </c>
      <c r="T29" s="11"/>
      <c r="U29" s="23"/>
      <c r="V29" s="23"/>
      <c r="W29" s="23"/>
      <c r="X29" s="23"/>
      <c r="Y29" s="23"/>
    </row>
    <row r="30" spans="1:25" s="24" customFormat="1" ht="25.5" customHeight="1" x14ac:dyDescent="0.25">
      <c r="A30" s="24" t="str">
        <f t="shared" si="0"/>
        <v>SOC-INT-ASE</v>
      </c>
      <c r="B30" s="50" t="s">
        <v>41</v>
      </c>
      <c r="C30" s="51" t="s">
        <v>29</v>
      </c>
      <c r="D30" s="60" t="s">
        <v>30</v>
      </c>
      <c r="E30" s="84" t="s">
        <v>943</v>
      </c>
      <c r="F30" s="60" t="s">
        <v>31</v>
      </c>
      <c r="G30" s="60" t="s">
        <v>31</v>
      </c>
      <c r="H30" s="54" t="s">
        <v>42</v>
      </c>
      <c r="I30" s="46" t="s">
        <v>33</v>
      </c>
      <c r="J30" s="54" t="s">
        <v>34</v>
      </c>
      <c r="K30" s="32" t="s">
        <v>35</v>
      </c>
      <c r="L30" s="43"/>
      <c r="M30" s="43"/>
      <c r="N30" s="42"/>
      <c r="O30" s="42"/>
      <c r="P30" s="33"/>
      <c r="Q30" s="40"/>
      <c r="R30" s="11"/>
      <c r="S30" s="13" t="s">
        <v>36</v>
      </c>
      <c r="T30" s="11"/>
      <c r="U30" s="23"/>
      <c r="V30" s="23"/>
      <c r="W30" s="23"/>
      <c r="X30" s="23"/>
      <c r="Y30" s="23"/>
    </row>
    <row r="31" spans="1:25" s="24" customFormat="1" ht="25.5" customHeight="1" x14ac:dyDescent="0.25">
      <c r="A31" s="24" t="str">
        <f t="shared" si="0"/>
        <v>SOC-INT-ASE</v>
      </c>
      <c r="B31" s="50" t="s">
        <v>43</v>
      </c>
      <c r="C31" s="51" t="s">
        <v>29</v>
      </c>
      <c r="D31" s="53" t="s">
        <v>30</v>
      </c>
      <c r="E31" s="84" t="s">
        <v>944</v>
      </c>
      <c r="F31" s="53" t="s">
        <v>31</v>
      </c>
      <c r="G31" s="53" t="s">
        <v>31</v>
      </c>
      <c r="H31" s="54" t="s">
        <v>42</v>
      </c>
      <c r="I31" s="46" t="s">
        <v>33</v>
      </c>
      <c r="J31" s="54" t="s">
        <v>34</v>
      </c>
      <c r="K31" s="32" t="s">
        <v>35</v>
      </c>
      <c r="L31" s="43"/>
      <c r="M31" s="43"/>
      <c r="N31" s="42"/>
      <c r="O31" s="42"/>
      <c r="P31" s="33"/>
      <c r="Q31" s="40"/>
      <c r="R31" s="11"/>
      <c r="S31" s="13" t="s">
        <v>36</v>
      </c>
      <c r="T31" s="11"/>
      <c r="U31" s="23"/>
      <c r="V31" s="23"/>
      <c r="W31" s="23"/>
      <c r="X31" s="23"/>
      <c r="Y31" s="23"/>
    </row>
    <row r="32" spans="1:25" s="24" customFormat="1" ht="38.25" customHeight="1" x14ac:dyDescent="0.25">
      <c r="A32" s="24" t="str">
        <f t="shared" si="0"/>
        <v>SOC-INT-ASE</v>
      </c>
      <c r="B32" s="50" t="s">
        <v>44</v>
      </c>
      <c r="C32" s="51" t="s">
        <v>29</v>
      </c>
      <c r="D32" s="53" t="s">
        <v>45</v>
      </c>
      <c r="E32" s="84" t="s">
        <v>945</v>
      </c>
      <c r="F32" s="53" t="s">
        <v>31</v>
      </c>
      <c r="G32" s="53" t="s">
        <v>31</v>
      </c>
      <c r="H32" s="54" t="s">
        <v>42</v>
      </c>
      <c r="I32" s="46" t="s">
        <v>33</v>
      </c>
      <c r="J32" s="54" t="s">
        <v>34</v>
      </c>
      <c r="K32" s="32" t="s">
        <v>35</v>
      </c>
      <c r="L32" s="43"/>
      <c r="M32" s="43"/>
      <c r="N32" s="42"/>
      <c r="O32" s="42"/>
      <c r="P32" s="33"/>
      <c r="Q32" s="40"/>
      <c r="R32" s="11"/>
      <c r="S32" s="13" t="s">
        <v>36</v>
      </c>
      <c r="T32" s="11"/>
      <c r="U32" s="23"/>
      <c r="V32" s="23"/>
      <c r="W32" s="23"/>
      <c r="X32" s="23"/>
      <c r="Y32" s="23"/>
    </row>
    <row r="33" spans="1:25" s="24" customFormat="1" ht="51" customHeight="1" x14ac:dyDescent="0.25">
      <c r="A33" s="24" t="str">
        <f t="shared" si="0"/>
        <v>SOC-INT-ASE</v>
      </c>
      <c r="B33" s="50" t="s">
        <v>46</v>
      </c>
      <c r="C33" s="51" t="s">
        <v>29</v>
      </c>
      <c r="D33" s="53" t="s">
        <v>45</v>
      </c>
      <c r="E33" s="84" t="s">
        <v>946</v>
      </c>
      <c r="F33" s="53" t="s">
        <v>31</v>
      </c>
      <c r="G33" s="53" t="s">
        <v>31</v>
      </c>
      <c r="H33" s="54" t="s">
        <v>42</v>
      </c>
      <c r="I33" s="46" t="s">
        <v>33</v>
      </c>
      <c r="J33" s="54" t="s">
        <v>34</v>
      </c>
      <c r="K33" s="32" t="s">
        <v>35</v>
      </c>
      <c r="L33" s="43"/>
      <c r="M33" s="43"/>
      <c r="N33" s="42"/>
      <c r="O33" s="42"/>
      <c r="P33" s="33"/>
      <c r="Q33" s="40"/>
      <c r="R33" s="11"/>
      <c r="S33" s="13" t="s">
        <v>36</v>
      </c>
      <c r="T33" s="11"/>
      <c r="U33" s="23"/>
      <c r="V33" s="23"/>
      <c r="W33" s="23"/>
      <c r="X33" s="23"/>
      <c r="Y33" s="23"/>
    </row>
    <row r="34" spans="1:25" s="24" customFormat="1" ht="38.25" customHeight="1" x14ac:dyDescent="0.25">
      <c r="A34" s="24" t="str">
        <f t="shared" si="0"/>
        <v>SOC-INT-PSE</v>
      </c>
      <c r="B34" s="50" t="s">
        <v>47</v>
      </c>
      <c r="C34" s="51" t="s">
        <v>29</v>
      </c>
      <c r="D34" s="60" t="s">
        <v>30</v>
      </c>
      <c r="E34" s="84" t="s">
        <v>947</v>
      </c>
      <c r="F34" s="60" t="s">
        <v>31</v>
      </c>
      <c r="G34" s="60" t="s">
        <v>31</v>
      </c>
      <c r="H34" s="54" t="s">
        <v>48</v>
      </c>
      <c r="I34" s="46" t="s">
        <v>33</v>
      </c>
      <c r="J34" s="54" t="s">
        <v>34</v>
      </c>
      <c r="K34" s="32" t="s">
        <v>35</v>
      </c>
      <c r="L34" s="43"/>
      <c r="M34" s="43"/>
      <c r="N34" s="42"/>
      <c r="O34" s="42"/>
      <c r="P34" s="33"/>
      <c r="Q34" s="40"/>
      <c r="R34" s="11"/>
      <c r="S34" s="13" t="s">
        <v>36</v>
      </c>
      <c r="T34" s="11"/>
      <c r="U34" s="23"/>
      <c r="V34" s="23"/>
      <c r="W34" s="23"/>
      <c r="X34" s="23"/>
      <c r="Y34" s="23"/>
    </row>
    <row r="35" spans="1:25" s="24" customFormat="1" ht="38.25" customHeight="1" x14ac:dyDescent="0.25">
      <c r="A35" s="24" t="str">
        <f t="shared" si="0"/>
        <v>SOC-INT-PSE</v>
      </c>
      <c r="B35" s="50" t="s">
        <v>49</v>
      </c>
      <c r="C35" s="51" t="s">
        <v>29</v>
      </c>
      <c r="D35" s="53" t="s">
        <v>30</v>
      </c>
      <c r="E35" s="84" t="s">
        <v>948</v>
      </c>
      <c r="F35" s="53" t="s">
        <v>31</v>
      </c>
      <c r="G35" s="53" t="s">
        <v>31</v>
      </c>
      <c r="H35" s="54" t="s">
        <v>48</v>
      </c>
      <c r="I35" s="46" t="s">
        <v>33</v>
      </c>
      <c r="J35" s="54" t="s">
        <v>34</v>
      </c>
      <c r="K35" s="32" t="s">
        <v>35</v>
      </c>
      <c r="L35" s="43"/>
      <c r="M35" s="43"/>
      <c r="N35" s="42"/>
      <c r="O35" s="42"/>
      <c r="P35" s="33"/>
      <c r="Q35" s="40"/>
      <c r="R35" s="11"/>
      <c r="S35" s="13" t="s">
        <v>36</v>
      </c>
      <c r="T35" s="11"/>
      <c r="U35" s="23"/>
      <c r="V35" s="23"/>
      <c r="W35" s="23"/>
      <c r="X35" s="23"/>
      <c r="Y35" s="23"/>
    </row>
    <row r="36" spans="1:25" s="24" customFormat="1" ht="38.25" customHeight="1" x14ac:dyDescent="0.25">
      <c r="A36" s="24" t="str">
        <f t="shared" si="0"/>
        <v>SOC-INT-PSE</v>
      </c>
      <c r="B36" s="50" t="s">
        <v>50</v>
      </c>
      <c r="C36" s="51" t="s">
        <v>29</v>
      </c>
      <c r="D36" s="53" t="s">
        <v>45</v>
      </c>
      <c r="E36" s="84" t="s">
        <v>949</v>
      </c>
      <c r="F36" s="53" t="s">
        <v>31</v>
      </c>
      <c r="G36" s="53" t="s">
        <v>31</v>
      </c>
      <c r="H36" s="54" t="s">
        <v>48</v>
      </c>
      <c r="I36" s="46" t="s">
        <v>33</v>
      </c>
      <c r="J36" s="54" t="s">
        <v>34</v>
      </c>
      <c r="K36" s="32" t="s">
        <v>35</v>
      </c>
      <c r="L36" s="43"/>
      <c r="M36" s="43"/>
      <c r="N36" s="42"/>
      <c r="O36" s="42"/>
      <c r="P36" s="33"/>
      <c r="Q36" s="40"/>
      <c r="R36" s="11"/>
      <c r="S36" s="13" t="s">
        <v>36</v>
      </c>
      <c r="T36" s="11"/>
      <c r="U36" s="23"/>
      <c r="V36" s="23"/>
      <c r="W36" s="23"/>
      <c r="X36" s="23"/>
      <c r="Y36" s="23"/>
    </row>
    <row r="37" spans="1:25" s="24" customFormat="1" ht="38.25" customHeight="1" x14ac:dyDescent="0.25">
      <c r="A37" s="24" t="str">
        <f t="shared" si="0"/>
        <v>SOC-SEC-01</v>
      </c>
      <c r="B37" s="50" t="s">
        <v>51</v>
      </c>
      <c r="C37" s="51" t="s">
        <v>29</v>
      </c>
      <c r="D37" s="60" t="s">
        <v>52</v>
      </c>
      <c r="E37" s="84" t="s">
        <v>950</v>
      </c>
      <c r="F37" s="60" t="s">
        <v>31</v>
      </c>
      <c r="G37" s="60" t="s">
        <v>31</v>
      </c>
      <c r="H37" s="54" t="s">
        <v>53</v>
      </c>
      <c r="I37" s="46" t="s">
        <v>33</v>
      </c>
      <c r="J37" s="54" t="s">
        <v>34</v>
      </c>
      <c r="K37" s="32" t="s">
        <v>54</v>
      </c>
      <c r="L37" s="43"/>
      <c r="M37" s="43"/>
      <c r="N37" s="42"/>
      <c r="O37" s="42"/>
      <c r="P37" s="33"/>
      <c r="Q37" s="40"/>
      <c r="R37" s="11"/>
      <c r="S37" s="13" t="s">
        <v>36</v>
      </c>
      <c r="T37" s="11"/>
      <c r="U37" s="23"/>
      <c r="V37" s="23"/>
      <c r="W37" s="23"/>
      <c r="X37" s="23"/>
      <c r="Y37" s="23"/>
    </row>
    <row r="38" spans="1:25" s="24" customFormat="1" ht="51" customHeight="1" x14ac:dyDescent="0.25">
      <c r="A38" s="24" t="str">
        <f t="shared" si="0"/>
        <v>SOC-SEC-02</v>
      </c>
      <c r="B38" s="50" t="s">
        <v>55</v>
      </c>
      <c r="C38" s="51" t="s">
        <v>29</v>
      </c>
      <c r="D38" s="53" t="s">
        <v>52</v>
      </c>
      <c r="E38" s="84" t="s">
        <v>1205</v>
      </c>
      <c r="F38" s="53" t="s">
        <v>31</v>
      </c>
      <c r="G38" s="53" t="s">
        <v>31</v>
      </c>
      <c r="H38" s="54" t="s">
        <v>53</v>
      </c>
      <c r="I38" s="46" t="s">
        <v>33</v>
      </c>
      <c r="J38" s="54" t="s">
        <v>34</v>
      </c>
      <c r="K38" s="32" t="s">
        <v>54</v>
      </c>
      <c r="L38" s="43"/>
      <c r="M38" s="43"/>
      <c r="N38" s="42"/>
      <c r="O38" s="42"/>
      <c r="P38" s="33"/>
      <c r="Q38" s="40"/>
      <c r="R38" s="11"/>
      <c r="S38" s="13" t="s">
        <v>36</v>
      </c>
      <c r="T38" s="11"/>
      <c r="U38" s="23"/>
      <c r="V38" s="23"/>
      <c r="W38" s="23"/>
      <c r="X38" s="23"/>
      <c r="Y38" s="23"/>
    </row>
    <row r="39" spans="1:25" s="24" customFormat="1" ht="38.25" customHeight="1" x14ac:dyDescent="0.25">
      <c r="A39" s="24" t="str">
        <f t="shared" si="0"/>
        <v>SOC-SEC-IAU</v>
      </c>
      <c r="B39" s="50" t="s">
        <v>56</v>
      </c>
      <c r="C39" s="51" t="s">
        <v>29</v>
      </c>
      <c r="D39" s="53" t="s">
        <v>57</v>
      </c>
      <c r="E39" s="84" t="s">
        <v>951</v>
      </c>
      <c r="F39" s="53" t="s">
        <v>31</v>
      </c>
      <c r="G39" s="53" t="s">
        <v>31</v>
      </c>
      <c r="H39" s="54" t="s">
        <v>58</v>
      </c>
      <c r="I39" s="46" t="s">
        <v>33</v>
      </c>
      <c r="J39" s="54" t="s">
        <v>34</v>
      </c>
      <c r="K39" s="32" t="s">
        <v>54</v>
      </c>
      <c r="L39" s="43"/>
      <c r="M39" s="43"/>
      <c r="N39" s="42"/>
      <c r="O39" s="42"/>
      <c r="P39" s="33"/>
      <c r="Q39" s="40"/>
      <c r="R39" s="11"/>
      <c r="S39" s="13" t="s">
        <v>36</v>
      </c>
      <c r="T39" s="11"/>
      <c r="U39" s="23"/>
      <c r="V39" s="23"/>
      <c r="W39" s="23"/>
      <c r="X39" s="23"/>
      <c r="Y39" s="23"/>
    </row>
    <row r="40" spans="1:25" s="24" customFormat="1" ht="51" customHeight="1" x14ac:dyDescent="0.25">
      <c r="A40" s="24" t="str">
        <f t="shared" si="0"/>
        <v>SOC-SEC-IAU</v>
      </c>
      <c r="B40" s="50" t="s">
        <v>59</v>
      </c>
      <c r="C40" s="51" t="s">
        <v>29</v>
      </c>
      <c r="D40" s="60" t="s">
        <v>57</v>
      </c>
      <c r="E40" s="84" t="s">
        <v>952</v>
      </c>
      <c r="F40" s="60" t="s">
        <v>31</v>
      </c>
      <c r="G40" s="60" t="s">
        <v>31</v>
      </c>
      <c r="H40" s="54" t="s">
        <v>58</v>
      </c>
      <c r="I40" s="46" t="s">
        <v>33</v>
      </c>
      <c r="J40" s="54" t="s">
        <v>34</v>
      </c>
      <c r="K40" s="32" t="s">
        <v>54</v>
      </c>
      <c r="L40" s="43"/>
      <c r="M40" s="43"/>
      <c r="N40" s="42"/>
      <c r="O40" s="42"/>
      <c r="P40" s="33"/>
      <c r="Q40" s="40"/>
      <c r="R40" s="11"/>
      <c r="S40" s="13" t="s">
        <v>36</v>
      </c>
      <c r="T40" s="11"/>
      <c r="U40" s="23"/>
      <c r="V40" s="23"/>
      <c r="W40" s="23"/>
      <c r="X40" s="23"/>
      <c r="Y40" s="23"/>
    </row>
    <row r="41" spans="1:25" s="24" customFormat="1" ht="38.25" customHeight="1" x14ac:dyDescent="0.25">
      <c r="A41" s="24" t="str">
        <f t="shared" si="0"/>
        <v>SOC-SEC-IAU</v>
      </c>
      <c r="B41" s="50" t="s">
        <v>60</v>
      </c>
      <c r="C41" s="51" t="s">
        <v>29</v>
      </c>
      <c r="D41" s="53" t="s">
        <v>61</v>
      </c>
      <c r="E41" s="84" t="s">
        <v>953</v>
      </c>
      <c r="F41" s="53" t="s">
        <v>31</v>
      </c>
      <c r="G41" s="53" t="s">
        <v>31</v>
      </c>
      <c r="H41" s="54" t="s">
        <v>58</v>
      </c>
      <c r="I41" s="46" t="s">
        <v>33</v>
      </c>
      <c r="J41" s="54" t="s">
        <v>34</v>
      </c>
      <c r="K41" s="32" t="s">
        <v>54</v>
      </c>
      <c r="L41" s="43"/>
      <c r="M41" s="43"/>
      <c r="N41" s="42"/>
      <c r="O41" s="42"/>
      <c r="P41" s="33"/>
      <c r="Q41" s="40"/>
      <c r="R41" s="11"/>
      <c r="S41" s="13" t="s">
        <v>36</v>
      </c>
      <c r="T41" s="11"/>
      <c r="U41" s="23"/>
      <c r="V41" s="23"/>
      <c r="W41" s="23"/>
      <c r="X41" s="23"/>
      <c r="Y41" s="23"/>
    </row>
    <row r="42" spans="1:25" s="24" customFormat="1" ht="38.25" customHeight="1" x14ac:dyDescent="0.25">
      <c r="A42" s="24" t="str">
        <f t="shared" si="0"/>
        <v>SOC-SEC-IAU</v>
      </c>
      <c r="B42" s="50" t="s">
        <v>62</v>
      </c>
      <c r="C42" s="51" t="s">
        <v>29</v>
      </c>
      <c r="D42" s="53" t="s">
        <v>63</v>
      </c>
      <c r="E42" s="84" t="s">
        <v>954</v>
      </c>
      <c r="F42" s="53" t="s">
        <v>31</v>
      </c>
      <c r="G42" s="53" t="s">
        <v>31</v>
      </c>
      <c r="H42" s="54" t="s">
        <v>58</v>
      </c>
      <c r="I42" s="46" t="s">
        <v>33</v>
      </c>
      <c r="J42" s="54" t="s">
        <v>34</v>
      </c>
      <c r="K42" s="32" t="s">
        <v>54</v>
      </c>
      <c r="L42" s="43"/>
      <c r="M42" s="43"/>
      <c r="N42" s="42"/>
      <c r="O42" s="42"/>
      <c r="P42" s="33"/>
      <c r="Q42" s="40"/>
      <c r="R42" s="11"/>
      <c r="S42" s="13" t="s">
        <v>36</v>
      </c>
      <c r="T42" s="11"/>
      <c r="U42" s="23"/>
      <c r="V42" s="23"/>
      <c r="W42" s="23"/>
      <c r="X42" s="23"/>
      <c r="Y42" s="23"/>
    </row>
    <row r="43" spans="1:25" s="24" customFormat="1" ht="89.25" x14ac:dyDescent="0.25">
      <c r="A43" s="24" t="str">
        <f t="shared" si="0"/>
        <v>SOC-SEC-IAU</v>
      </c>
      <c r="B43" s="50" t="s">
        <v>64</v>
      </c>
      <c r="C43" s="51" t="s">
        <v>29</v>
      </c>
      <c r="D43" s="53" t="s">
        <v>63</v>
      </c>
      <c r="E43" s="84" t="s">
        <v>955</v>
      </c>
      <c r="F43" s="53" t="s">
        <v>31</v>
      </c>
      <c r="G43" s="53" t="s">
        <v>31</v>
      </c>
      <c r="H43" s="54" t="s">
        <v>58</v>
      </c>
      <c r="I43" s="46" t="s">
        <v>33</v>
      </c>
      <c r="J43" s="54" t="s">
        <v>34</v>
      </c>
      <c r="K43" s="32" t="s">
        <v>54</v>
      </c>
      <c r="L43" s="43"/>
      <c r="M43" s="43"/>
      <c r="N43" s="42"/>
      <c r="O43" s="42"/>
      <c r="P43" s="33"/>
      <c r="Q43" s="40"/>
      <c r="R43" s="11"/>
      <c r="S43" s="13" t="s">
        <v>36</v>
      </c>
      <c r="T43" s="11"/>
      <c r="U43" s="23"/>
      <c r="V43" s="23"/>
      <c r="W43" s="23"/>
      <c r="X43" s="23"/>
      <c r="Y43" s="23"/>
    </row>
    <row r="44" spans="1:25" s="24" customFormat="1" ht="38.25" x14ac:dyDescent="0.25">
      <c r="A44" s="24" t="str">
        <f t="shared" si="0"/>
        <v>SOC-SEC-IAU</v>
      </c>
      <c r="B44" s="50" t="s">
        <v>65</v>
      </c>
      <c r="C44" s="51" t="s">
        <v>29</v>
      </c>
      <c r="D44" s="53" t="s">
        <v>66</v>
      </c>
      <c r="E44" s="84" t="s">
        <v>956</v>
      </c>
      <c r="F44" s="53" t="s">
        <v>31</v>
      </c>
      <c r="G44" s="53" t="s">
        <v>31</v>
      </c>
      <c r="H44" s="54" t="s">
        <v>58</v>
      </c>
      <c r="I44" s="46" t="s">
        <v>33</v>
      </c>
      <c r="J44" s="54" t="s">
        <v>34</v>
      </c>
      <c r="K44" s="32" t="s">
        <v>54</v>
      </c>
      <c r="L44" s="43"/>
      <c r="M44" s="43"/>
      <c r="N44" s="42"/>
      <c r="O44" s="42"/>
      <c r="P44" s="33"/>
      <c r="Q44" s="40"/>
      <c r="R44" s="11"/>
      <c r="S44" s="13" t="s">
        <v>36</v>
      </c>
      <c r="T44" s="11"/>
      <c r="U44" s="23"/>
      <c r="V44" s="23"/>
      <c r="W44" s="23"/>
      <c r="X44" s="23"/>
      <c r="Y44" s="23"/>
    </row>
    <row r="45" spans="1:25" s="24" customFormat="1" ht="38.25" customHeight="1" x14ac:dyDescent="0.25">
      <c r="A45" s="24" t="str">
        <f t="shared" si="0"/>
        <v>SOC-SEC-IAU</v>
      </c>
      <c r="B45" s="50" t="s">
        <v>67</v>
      </c>
      <c r="C45" s="51" t="s">
        <v>29</v>
      </c>
      <c r="D45" s="53" t="s">
        <v>66</v>
      </c>
      <c r="E45" s="84" t="s">
        <v>957</v>
      </c>
      <c r="F45" s="53" t="s">
        <v>31</v>
      </c>
      <c r="G45" s="53" t="s">
        <v>31</v>
      </c>
      <c r="H45" s="54" t="s">
        <v>58</v>
      </c>
      <c r="I45" s="46" t="s">
        <v>33</v>
      </c>
      <c r="J45" s="54" t="s">
        <v>34</v>
      </c>
      <c r="K45" s="32" t="s">
        <v>54</v>
      </c>
      <c r="L45" s="43"/>
      <c r="M45" s="43"/>
      <c r="N45" s="42"/>
      <c r="O45" s="42"/>
      <c r="P45" s="33"/>
      <c r="Q45" s="40"/>
      <c r="R45" s="11"/>
      <c r="S45" s="13" t="s">
        <v>36</v>
      </c>
      <c r="T45" s="11"/>
      <c r="U45" s="23"/>
      <c r="V45" s="23"/>
      <c r="W45" s="23"/>
      <c r="X45" s="23"/>
      <c r="Y45" s="23"/>
    </row>
    <row r="46" spans="1:25" s="24" customFormat="1" ht="38.25" customHeight="1" x14ac:dyDescent="0.25">
      <c r="A46" s="24" t="str">
        <f t="shared" si="0"/>
        <v>SOC-SEC-IAU</v>
      </c>
      <c r="B46" s="50" t="s">
        <v>68</v>
      </c>
      <c r="C46" s="51" t="s">
        <v>29</v>
      </c>
      <c r="D46" s="53" t="s">
        <v>66</v>
      </c>
      <c r="E46" s="84" t="s">
        <v>958</v>
      </c>
      <c r="F46" s="53" t="s">
        <v>31</v>
      </c>
      <c r="G46" s="53" t="s">
        <v>31</v>
      </c>
      <c r="H46" s="54" t="s">
        <v>58</v>
      </c>
      <c r="I46" s="46" t="s">
        <v>33</v>
      </c>
      <c r="J46" s="54" t="s">
        <v>34</v>
      </c>
      <c r="K46" s="32" t="s">
        <v>54</v>
      </c>
      <c r="L46" s="43"/>
      <c r="M46" s="43"/>
      <c r="N46" s="42"/>
      <c r="O46" s="42"/>
      <c r="P46" s="33"/>
      <c r="Q46" s="40"/>
      <c r="R46" s="11"/>
      <c r="S46" s="13" t="s">
        <v>36</v>
      </c>
      <c r="T46" s="11"/>
      <c r="U46" s="23"/>
      <c r="V46" s="23"/>
      <c r="W46" s="23"/>
      <c r="X46" s="23"/>
      <c r="Y46" s="23"/>
    </row>
    <row r="47" spans="1:25" s="24" customFormat="1" ht="38.25" customHeight="1" x14ac:dyDescent="0.25">
      <c r="A47" s="24" t="str">
        <f t="shared" si="0"/>
        <v>SOC-SEC-IAU</v>
      </c>
      <c r="B47" s="50" t="s">
        <v>69</v>
      </c>
      <c r="C47" s="51" t="s">
        <v>29</v>
      </c>
      <c r="D47" s="53" t="s">
        <v>66</v>
      </c>
      <c r="E47" s="84" t="s">
        <v>959</v>
      </c>
      <c r="F47" s="53" t="s">
        <v>40</v>
      </c>
      <c r="G47" s="53" t="s">
        <v>40</v>
      </c>
      <c r="H47" s="54" t="s">
        <v>58</v>
      </c>
      <c r="I47" s="46" t="s">
        <v>33</v>
      </c>
      <c r="J47" s="54" t="s">
        <v>34</v>
      </c>
      <c r="K47" s="32" t="s">
        <v>54</v>
      </c>
      <c r="L47" s="43"/>
      <c r="M47" s="43"/>
      <c r="N47" s="42"/>
      <c r="O47" s="42"/>
      <c r="P47" s="33"/>
      <c r="Q47" s="40"/>
      <c r="R47" s="11"/>
      <c r="S47" s="13" t="s">
        <v>36</v>
      </c>
      <c r="T47" s="11"/>
      <c r="U47" s="23"/>
      <c r="V47" s="23"/>
      <c r="W47" s="23"/>
      <c r="X47" s="23"/>
      <c r="Y47" s="23"/>
    </row>
    <row r="48" spans="1:25" s="24" customFormat="1" ht="63.75" customHeight="1" x14ac:dyDescent="0.25">
      <c r="A48" s="24" t="str">
        <f t="shared" si="0"/>
        <v>SOC-SEC-IAU</v>
      </c>
      <c r="B48" s="50" t="s">
        <v>70</v>
      </c>
      <c r="C48" s="51" t="s">
        <v>29</v>
      </c>
      <c r="D48" s="53" t="s">
        <v>61</v>
      </c>
      <c r="E48" s="84" t="s">
        <v>960</v>
      </c>
      <c r="F48" s="53" t="s">
        <v>31</v>
      </c>
      <c r="G48" s="53" t="s">
        <v>31</v>
      </c>
      <c r="H48" s="54" t="s">
        <v>58</v>
      </c>
      <c r="I48" s="46" t="s">
        <v>33</v>
      </c>
      <c r="J48" s="54" t="s">
        <v>34</v>
      </c>
      <c r="K48" s="32" t="s">
        <v>54</v>
      </c>
      <c r="L48" s="43"/>
      <c r="M48" s="43"/>
      <c r="N48" s="42"/>
      <c r="O48" s="42"/>
      <c r="P48" s="33"/>
      <c r="Q48" s="40"/>
      <c r="R48" s="11"/>
      <c r="S48" s="13" t="s">
        <v>36</v>
      </c>
      <c r="T48" s="11"/>
      <c r="U48" s="23"/>
      <c r="V48" s="23"/>
      <c r="W48" s="23"/>
      <c r="X48" s="23"/>
      <c r="Y48" s="23"/>
    </row>
    <row r="49" spans="1:25" s="24" customFormat="1" ht="63.75" customHeight="1" x14ac:dyDescent="0.25">
      <c r="A49" s="24" t="str">
        <f t="shared" si="0"/>
        <v>SOC-SEC-IAU</v>
      </c>
      <c r="B49" s="50" t="s">
        <v>71</v>
      </c>
      <c r="C49" s="51" t="s">
        <v>29</v>
      </c>
      <c r="D49" s="53" t="s">
        <v>61</v>
      </c>
      <c r="E49" s="84" t="s">
        <v>961</v>
      </c>
      <c r="F49" s="53" t="s">
        <v>31</v>
      </c>
      <c r="G49" s="53" t="s">
        <v>31</v>
      </c>
      <c r="H49" s="54" t="s">
        <v>58</v>
      </c>
      <c r="I49" s="46" t="s">
        <v>33</v>
      </c>
      <c r="J49" s="54" t="s">
        <v>34</v>
      </c>
      <c r="K49" s="32" t="s">
        <v>54</v>
      </c>
      <c r="L49" s="43"/>
      <c r="M49" s="43"/>
      <c r="N49" s="42"/>
      <c r="O49" s="42"/>
      <c r="P49" s="33"/>
      <c r="Q49" s="40"/>
      <c r="R49" s="11"/>
      <c r="S49" s="13" t="s">
        <v>36</v>
      </c>
      <c r="T49" s="11"/>
      <c r="U49" s="23"/>
      <c r="V49" s="23"/>
      <c r="W49" s="23"/>
      <c r="X49" s="23"/>
      <c r="Y49" s="23"/>
    </row>
    <row r="50" spans="1:25" s="24" customFormat="1" ht="51" customHeight="1" x14ac:dyDescent="0.25">
      <c r="A50" s="24" t="str">
        <f t="shared" si="0"/>
        <v>SOC-SEC-IAU</v>
      </c>
      <c r="B50" s="50" t="s">
        <v>72</v>
      </c>
      <c r="C50" s="51" t="s">
        <v>29</v>
      </c>
      <c r="D50" s="53" t="s">
        <v>61</v>
      </c>
      <c r="E50" s="84" t="s">
        <v>962</v>
      </c>
      <c r="F50" s="53" t="s">
        <v>31</v>
      </c>
      <c r="G50" s="53" t="s">
        <v>31</v>
      </c>
      <c r="H50" s="54" t="s">
        <v>58</v>
      </c>
      <c r="I50" s="46" t="s">
        <v>33</v>
      </c>
      <c r="J50" s="54" t="s">
        <v>34</v>
      </c>
      <c r="K50" s="32" t="s">
        <v>54</v>
      </c>
      <c r="L50" s="43"/>
      <c r="M50" s="43"/>
      <c r="N50" s="42"/>
      <c r="O50" s="42"/>
      <c r="P50" s="33"/>
      <c r="Q50" s="40"/>
      <c r="R50" s="11"/>
      <c r="S50" s="13" t="s">
        <v>36</v>
      </c>
      <c r="T50" s="11"/>
      <c r="U50" s="23"/>
      <c r="V50" s="23"/>
      <c r="W50" s="23"/>
      <c r="X50" s="23"/>
      <c r="Y50" s="23"/>
    </row>
    <row r="51" spans="1:25" s="24" customFormat="1" ht="76.5" customHeight="1" x14ac:dyDescent="0.25">
      <c r="A51" s="24" t="str">
        <f t="shared" si="0"/>
        <v>SOC-SEC-IAU</v>
      </c>
      <c r="B51" s="50" t="s">
        <v>73</v>
      </c>
      <c r="C51" s="51" t="s">
        <v>29</v>
      </c>
      <c r="D51" s="53" t="s">
        <v>74</v>
      </c>
      <c r="E51" s="84" t="s">
        <v>963</v>
      </c>
      <c r="F51" s="53" t="s">
        <v>31</v>
      </c>
      <c r="G51" s="53" t="s">
        <v>31</v>
      </c>
      <c r="H51" s="54" t="s">
        <v>58</v>
      </c>
      <c r="I51" s="46" t="s">
        <v>33</v>
      </c>
      <c r="J51" s="54" t="s">
        <v>34</v>
      </c>
      <c r="K51" s="32" t="s">
        <v>54</v>
      </c>
      <c r="L51" s="43"/>
      <c r="M51" s="43"/>
      <c r="N51" s="42"/>
      <c r="O51" s="42"/>
      <c r="P51" s="33"/>
      <c r="Q51" s="40"/>
      <c r="R51" s="11"/>
      <c r="S51" s="13" t="s">
        <v>36</v>
      </c>
      <c r="T51" s="11"/>
      <c r="U51" s="23"/>
      <c r="V51" s="23"/>
      <c r="W51" s="23"/>
      <c r="X51" s="23"/>
      <c r="Y51" s="23"/>
    </row>
    <row r="52" spans="1:25" s="24" customFormat="1" ht="63.75" customHeight="1" x14ac:dyDescent="0.25">
      <c r="A52" s="24" t="str">
        <f t="shared" si="0"/>
        <v>SOC-SEC-IAU</v>
      </c>
      <c r="B52" s="50" t="s">
        <v>75</v>
      </c>
      <c r="C52" s="51" t="s">
        <v>29</v>
      </c>
      <c r="D52" s="53" t="s">
        <v>76</v>
      </c>
      <c r="E52" s="84" t="s">
        <v>964</v>
      </c>
      <c r="F52" s="53" t="s">
        <v>31</v>
      </c>
      <c r="G52" s="53" t="s">
        <v>31</v>
      </c>
      <c r="H52" s="54" t="s">
        <v>58</v>
      </c>
      <c r="I52" s="46" t="s">
        <v>33</v>
      </c>
      <c r="J52" s="54" t="s">
        <v>34</v>
      </c>
      <c r="K52" s="32" t="s">
        <v>54</v>
      </c>
      <c r="L52" s="43"/>
      <c r="M52" s="43"/>
      <c r="N52" s="42"/>
      <c r="O52" s="42"/>
      <c r="P52" s="33"/>
      <c r="Q52" s="40"/>
      <c r="R52" s="11"/>
      <c r="S52" s="13" t="s">
        <v>36</v>
      </c>
      <c r="T52" s="11"/>
      <c r="U52" s="23"/>
      <c r="V52" s="23"/>
      <c r="W52" s="23"/>
      <c r="X52" s="23"/>
      <c r="Y52" s="23"/>
    </row>
    <row r="53" spans="1:25" s="24" customFormat="1" ht="38.25" customHeight="1" x14ac:dyDescent="0.25">
      <c r="A53" s="24" t="str">
        <f t="shared" si="0"/>
        <v>SOC-SEC-AUT</v>
      </c>
      <c r="B53" s="50" t="s">
        <v>77</v>
      </c>
      <c r="C53" s="51" t="s">
        <v>29</v>
      </c>
      <c r="D53" s="53" t="s">
        <v>78</v>
      </c>
      <c r="E53" s="84" t="s">
        <v>965</v>
      </c>
      <c r="F53" s="53" t="s">
        <v>31</v>
      </c>
      <c r="G53" s="53" t="s">
        <v>31</v>
      </c>
      <c r="H53" s="54" t="s">
        <v>79</v>
      </c>
      <c r="I53" s="46" t="s">
        <v>33</v>
      </c>
      <c r="J53" s="54" t="s">
        <v>34</v>
      </c>
      <c r="K53" s="32" t="s">
        <v>54</v>
      </c>
      <c r="L53" s="43"/>
      <c r="M53" s="43"/>
      <c r="N53" s="42"/>
      <c r="O53" s="42"/>
      <c r="P53" s="33"/>
      <c r="Q53" s="40"/>
      <c r="R53" s="11"/>
      <c r="S53" s="13" t="s">
        <v>36</v>
      </c>
      <c r="T53" s="11"/>
      <c r="U53" s="23"/>
      <c r="V53" s="23"/>
      <c r="W53" s="23"/>
      <c r="X53" s="23"/>
      <c r="Y53" s="23"/>
    </row>
    <row r="54" spans="1:25" s="24" customFormat="1" ht="38.25" customHeight="1" x14ac:dyDescent="0.25">
      <c r="A54" s="24" t="str">
        <f t="shared" si="0"/>
        <v>SOC-SEC-AUT</v>
      </c>
      <c r="B54" s="50" t="s">
        <v>80</v>
      </c>
      <c r="C54" s="51" t="s">
        <v>29</v>
      </c>
      <c r="D54" s="53" t="s">
        <v>78</v>
      </c>
      <c r="E54" s="84" t="s">
        <v>966</v>
      </c>
      <c r="F54" s="53" t="s">
        <v>31</v>
      </c>
      <c r="G54" s="53" t="s">
        <v>31</v>
      </c>
      <c r="H54" s="54" t="s">
        <v>79</v>
      </c>
      <c r="I54" s="46" t="s">
        <v>33</v>
      </c>
      <c r="J54" s="54" t="s">
        <v>34</v>
      </c>
      <c r="K54" s="32" t="s">
        <v>54</v>
      </c>
      <c r="L54" s="43"/>
      <c r="M54" s="43"/>
      <c r="N54" s="42"/>
      <c r="O54" s="42"/>
      <c r="P54" s="33"/>
      <c r="Q54" s="40"/>
      <c r="R54" s="11"/>
      <c r="S54" s="13" t="s">
        <v>36</v>
      </c>
      <c r="T54" s="11"/>
      <c r="U54" s="23"/>
      <c r="V54" s="23"/>
      <c r="W54" s="23"/>
      <c r="X54" s="23"/>
      <c r="Y54" s="23"/>
    </row>
    <row r="55" spans="1:25" s="24" customFormat="1" ht="63.75" customHeight="1" x14ac:dyDescent="0.25">
      <c r="A55" s="24" t="str">
        <f t="shared" si="0"/>
        <v>SOC-SEC-AUT</v>
      </c>
      <c r="B55" s="50" t="s">
        <v>81</v>
      </c>
      <c r="C55" s="51" t="s">
        <v>29</v>
      </c>
      <c r="D55" s="60" t="s">
        <v>82</v>
      </c>
      <c r="E55" s="84" t="s">
        <v>967</v>
      </c>
      <c r="F55" s="60" t="s">
        <v>31</v>
      </c>
      <c r="G55" s="60" t="s">
        <v>31</v>
      </c>
      <c r="H55" s="54" t="s">
        <v>79</v>
      </c>
      <c r="I55" s="46" t="s">
        <v>33</v>
      </c>
      <c r="J55" s="54" t="s">
        <v>34</v>
      </c>
      <c r="K55" s="32" t="s">
        <v>54</v>
      </c>
      <c r="L55" s="43"/>
      <c r="M55" s="43"/>
      <c r="N55" s="42"/>
      <c r="O55" s="42"/>
      <c r="P55" s="33"/>
      <c r="Q55" s="40"/>
      <c r="R55" s="11"/>
      <c r="S55" s="13" t="s">
        <v>36</v>
      </c>
      <c r="T55" s="11"/>
      <c r="U55" s="23"/>
      <c r="V55" s="23"/>
      <c r="W55" s="23"/>
      <c r="X55" s="23"/>
      <c r="Y55" s="23"/>
    </row>
    <row r="56" spans="1:25" s="24" customFormat="1" ht="38.25" customHeight="1" x14ac:dyDescent="0.25">
      <c r="A56" s="24" t="str">
        <f t="shared" si="0"/>
        <v>SOC-SEC-PII</v>
      </c>
      <c r="B56" s="50" t="s">
        <v>83</v>
      </c>
      <c r="C56" s="51" t="s">
        <v>29</v>
      </c>
      <c r="D56" s="53" t="s">
        <v>45</v>
      </c>
      <c r="E56" s="84" t="s">
        <v>968</v>
      </c>
      <c r="F56" s="53" t="s">
        <v>31</v>
      </c>
      <c r="G56" s="53" t="s">
        <v>31</v>
      </c>
      <c r="H56" s="54" t="s">
        <v>84</v>
      </c>
      <c r="I56" s="46" t="s">
        <v>33</v>
      </c>
      <c r="J56" s="54" t="s">
        <v>34</v>
      </c>
      <c r="K56" s="32" t="s">
        <v>54</v>
      </c>
      <c r="L56" s="43"/>
      <c r="M56" s="43"/>
      <c r="N56" s="42"/>
      <c r="O56" s="42"/>
      <c r="P56" s="33"/>
      <c r="Q56" s="40"/>
      <c r="R56" s="11"/>
      <c r="S56" s="13" t="s">
        <v>36</v>
      </c>
      <c r="T56" s="11"/>
      <c r="U56" s="23"/>
      <c r="V56" s="23"/>
      <c r="W56" s="23"/>
      <c r="X56" s="23"/>
      <c r="Y56" s="23"/>
    </row>
    <row r="57" spans="1:25" s="24" customFormat="1" ht="114.75" customHeight="1" x14ac:dyDescent="0.25">
      <c r="A57" s="24" t="str">
        <f t="shared" si="0"/>
        <v>SOC-SEC-PII</v>
      </c>
      <c r="B57" s="50" t="s">
        <v>85</v>
      </c>
      <c r="C57" s="51" t="s">
        <v>29</v>
      </c>
      <c r="D57" s="53" t="s">
        <v>45</v>
      </c>
      <c r="E57" s="84" t="s">
        <v>969</v>
      </c>
      <c r="F57" s="53" t="s">
        <v>31</v>
      </c>
      <c r="G57" s="53" t="s">
        <v>31</v>
      </c>
      <c r="H57" s="54" t="s">
        <v>84</v>
      </c>
      <c r="I57" s="46" t="s">
        <v>33</v>
      </c>
      <c r="J57" s="54" t="s">
        <v>34</v>
      </c>
      <c r="K57" s="32" t="s">
        <v>54</v>
      </c>
      <c r="L57" s="43"/>
      <c r="M57" s="43"/>
      <c r="N57" s="42"/>
      <c r="O57" s="42"/>
      <c r="P57" s="33"/>
      <c r="Q57" s="40"/>
      <c r="R57" s="11"/>
      <c r="S57" s="13" t="s">
        <v>36</v>
      </c>
      <c r="T57" s="11"/>
      <c r="U57" s="23"/>
      <c r="V57" s="23"/>
      <c r="W57" s="23"/>
      <c r="X57" s="23"/>
      <c r="Y57" s="23"/>
    </row>
    <row r="58" spans="1:25" s="24" customFormat="1" ht="102" x14ac:dyDescent="0.25">
      <c r="A58" s="24" t="str">
        <f t="shared" si="0"/>
        <v>SOC-SEC-PII</v>
      </c>
      <c r="B58" s="50" t="s">
        <v>86</v>
      </c>
      <c r="C58" s="51" t="s">
        <v>29</v>
      </c>
      <c r="D58" s="60" t="s">
        <v>45</v>
      </c>
      <c r="E58" s="84" t="s">
        <v>970</v>
      </c>
      <c r="F58" s="60" t="s">
        <v>31</v>
      </c>
      <c r="G58" s="60" t="s">
        <v>31</v>
      </c>
      <c r="H58" s="54" t="s">
        <v>84</v>
      </c>
      <c r="I58" s="46" t="s">
        <v>33</v>
      </c>
      <c r="J58" s="54" t="s">
        <v>34</v>
      </c>
      <c r="K58" s="32" t="s">
        <v>54</v>
      </c>
      <c r="L58" s="43"/>
      <c r="M58" s="43"/>
      <c r="N58" s="42"/>
      <c r="O58" s="42"/>
      <c r="P58" s="33"/>
      <c r="Q58" s="40"/>
      <c r="R58" s="11"/>
      <c r="S58" s="13" t="s">
        <v>36</v>
      </c>
      <c r="T58" s="11"/>
      <c r="U58" s="23"/>
      <c r="V58" s="23"/>
      <c r="W58" s="23"/>
      <c r="X58" s="23"/>
      <c r="Y58" s="23"/>
    </row>
    <row r="59" spans="1:25" s="24" customFormat="1" ht="38.25" customHeight="1" x14ac:dyDescent="0.25">
      <c r="A59" s="24" t="str">
        <f t="shared" si="0"/>
        <v>SOC-SEC-PII</v>
      </c>
      <c r="B59" s="50" t="s">
        <v>87</v>
      </c>
      <c r="C59" s="51" t="s">
        <v>29</v>
      </c>
      <c r="D59" s="60" t="s">
        <v>45</v>
      </c>
      <c r="E59" s="84" t="s">
        <v>971</v>
      </c>
      <c r="F59" s="60" t="s">
        <v>31</v>
      </c>
      <c r="G59" s="60" t="s">
        <v>31</v>
      </c>
      <c r="H59" s="54" t="s">
        <v>84</v>
      </c>
      <c r="I59" s="46" t="s">
        <v>33</v>
      </c>
      <c r="J59" s="54" t="s">
        <v>34</v>
      </c>
      <c r="K59" s="32" t="s">
        <v>54</v>
      </c>
      <c r="L59" s="43"/>
      <c r="M59" s="43"/>
      <c r="N59" s="42"/>
      <c r="O59" s="42"/>
      <c r="P59" s="33"/>
      <c r="Q59" s="40"/>
      <c r="R59" s="11"/>
      <c r="S59" s="13" t="s">
        <v>36</v>
      </c>
      <c r="T59" s="11"/>
      <c r="U59" s="23"/>
      <c r="V59" s="23"/>
      <c r="W59" s="23"/>
      <c r="X59" s="23"/>
      <c r="Y59" s="23"/>
    </row>
    <row r="60" spans="1:25" s="24" customFormat="1" ht="51" customHeight="1" x14ac:dyDescent="0.25">
      <c r="A60" s="24" t="str">
        <f t="shared" si="0"/>
        <v>SOC-SEC-PII</v>
      </c>
      <c r="B60" s="50" t="s">
        <v>88</v>
      </c>
      <c r="C60" s="51" t="s">
        <v>29</v>
      </c>
      <c r="D60" s="60" t="s">
        <v>45</v>
      </c>
      <c r="E60" s="84" t="s">
        <v>972</v>
      </c>
      <c r="F60" s="60" t="s">
        <v>31</v>
      </c>
      <c r="G60" s="60" t="s">
        <v>31</v>
      </c>
      <c r="H60" s="54" t="s">
        <v>84</v>
      </c>
      <c r="I60" s="46" t="s">
        <v>33</v>
      </c>
      <c r="J60" s="54" t="s">
        <v>34</v>
      </c>
      <c r="K60" s="32" t="s">
        <v>54</v>
      </c>
      <c r="L60" s="43"/>
      <c r="M60" s="43"/>
      <c r="N60" s="42"/>
      <c r="O60" s="42"/>
      <c r="P60" s="33"/>
      <c r="Q60" s="40"/>
      <c r="R60" s="11"/>
      <c r="S60" s="13" t="s">
        <v>36</v>
      </c>
      <c r="T60" s="11"/>
      <c r="U60" s="23"/>
      <c r="V60" s="23"/>
      <c r="W60" s="23"/>
      <c r="X60" s="23"/>
      <c r="Y60" s="23"/>
    </row>
    <row r="61" spans="1:25" s="24" customFormat="1" ht="51" customHeight="1" x14ac:dyDescent="0.25">
      <c r="A61" s="24" t="str">
        <f t="shared" si="0"/>
        <v>SOC-SEC-PII</v>
      </c>
      <c r="B61" s="50" t="s">
        <v>89</v>
      </c>
      <c r="C61" s="51" t="s">
        <v>29</v>
      </c>
      <c r="D61" s="53" t="s">
        <v>90</v>
      </c>
      <c r="E61" s="84" t="s">
        <v>973</v>
      </c>
      <c r="F61" s="53" t="s">
        <v>31</v>
      </c>
      <c r="G61" s="53" t="s">
        <v>31</v>
      </c>
      <c r="H61" s="54" t="s">
        <v>84</v>
      </c>
      <c r="I61" s="46" t="s">
        <v>33</v>
      </c>
      <c r="J61" s="54" t="s">
        <v>34</v>
      </c>
      <c r="K61" s="32" t="s">
        <v>54</v>
      </c>
      <c r="L61" s="43"/>
      <c r="M61" s="43"/>
      <c r="N61" s="42"/>
      <c r="O61" s="42"/>
      <c r="P61" s="33"/>
      <c r="Q61" s="40"/>
      <c r="R61" s="11"/>
      <c r="S61" s="13" t="s">
        <v>36</v>
      </c>
      <c r="T61" s="11"/>
      <c r="U61" s="23"/>
      <c r="V61" s="23"/>
      <c r="W61" s="23"/>
      <c r="X61" s="23"/>
      <c r="Y61" s="23"/>
    </row>
    <row r="62" spans="1:25" s="24" customFormat="1" ht="51" customHeight="1" x14ac:dyDescent="0.25">
      <c r="A62" s="24" t="str">
        <f t="shared" si="0"/>
        <v>SOC-SEC-PII</v>
      </c>
      <c r="B62" s="50" t="s">
        <v>91</v>
      </c>
      <c r="C62" s="51" t="s">
        <v>29</v>
      </c>
      <c r="D62" s="53" t="s">
        <v>90</v>
      </c>
      <c r="E62" s="84" t="s">
        <v>974</v>
      </c>
      <c r="F62" s="53" t="s">
        <v>31</v>
      </c>
      <c r="G62" s="53" t="s">
        <v>31</v>
      </c>
      <c r="H62" s="54" t="s">
        <v>84</v>
      </c>
      <c r="I62" s="46" t="s">
        <v>33</v>
      </c>
      <c r="J62" s="54" t="s">
        <v>34</v>
      </c>
      <c r="K62" s="32" t="s">
        <v>54</v>
      </c>
      <c r="L62" s="43"/>
      <c r="M62" s="43"/>
      <c r="N62" s="42"/>
      <c r="O62" s="42"/>
      <c r="P62" s="33"/>
      <c r="Q62" s="40"/>
      <c r="R62" s="11"/>
      <c r="S62" s="13" t="s">
        <v>36</v>
      </c>
      <c r="T62" s="11"/>
      <c r="U62" s="23"/>
      <c r="V62" s="23"/>
      <c r="W62" s="23"/>
      <c r="X62" s="23"/>
      <c r="Y62" s="23"/>
    </row>
    <row r="63" spans="1:25" s="24" customFormat="1" ht="38.25" customHeight="1" x14ac:dyDescent="0.25">
      <c r="A63" s="24" t="str">
        <f t="shared" si="0"/>
        <v>SOC-SEC-APS</v>
      </c>
      <c r="B63" s="50" t="s">
        <v>92</v>
      </c>
      <c r="C63" s="51" t="s">
        <v>29</v>
      </c>
      <c r="D63" s="53" t="s">
        <v>45</v>
      </c>
      <c r="E63" s="84" t="s">
        <v>975</v>
      </c>
      <c r="F63" s="53" t="s">
        <v>31</v>
      </c>
      <c r="G63" s="53" t="s">
        <v>31</v>
      </c>
      <c r="H63" s="54" t="s">
        <v>93</v>
      </c>
      <c r="I63" s="46" t="s">
        <v>33</v>
      </c>
      <c r="J63" s="54" t="s">
        <v>34</v>
      </c>
      <c r="K63" s="32" t="s">
        <v>54</v>
      </c>
      <c r="L63" s="43"/>
      <c r="M63" s="43"/>
      <c r="N63" s="42"/>
      <c r="O63" s="42"/>
      <c r="P63" s="33"/>
      <c r="Q63" s="40"/>
      <c r="R63" s="11"/>
      <c r="S63" s="13" t="s">
        <v>36</v>
      </c>
      <c r="T63" s="11"/>
      <c r="U63" s="23"/>
      <c r="V63" s="23"/>
      <c r="W63" s="23"/>
      <c r="X63" s="23"/>
      <c r="Y63" s="23"/>
    </row>
    <row r="64" spans="1:25" s="24" customFormat="1" ht="76.5" customHeight="1" x14ac:dyDescent="0.25">
      <c r="A64" s="24" t="str">
        <f t="shared" si="0"/>
        <v>SOC-SEC-APS</v>
      </c>
      <c r="B64" s="50" t="s">
        <v>94</v>
      </c>
      <c r="C64" s="51" t="s">
        <v>29</v>
      </c>
      <c r="D64" s="53" t="s">
        <v>45</v>
      </c>
      <c r="E64" s="84" t="s">
        <v>976</v>
      </c>
      <c r="F64" s="53" t="s">
        <v>31</v>
      </c>
      <c r="G64" s="53" t="s">
        <v>31</v>
      </c>
      <c r="H64" s="54" t="s">
        <v>93</v>
      </c>
      <c r="I64" s="46" t="s">
        <v>33</v>
      </c>
      <c r="J64" s="54" t="s">
        <v>34</v>
      </c>
      <c r="K64" s="32" t="s">
        <v>54</v>
      </c>
      <c r="L64" s="43"/>
      <c r="M64" s="43"/>
      <c r="N64" s="42"/>
      <c r="O64" s="42"/>
      <c r="P64" s="33"/>
      <c r="Q64" s="40"/>
      <c r="R64" s="11"/>
      <c r="S64" s="13" t="s">
        <v>36</v>
      </c>
      <c r="T64" s="11"/>
      <c r="U64" s="23"/>
      <c r="V64" s="23"/>
      <c r="W64" s="23"/>
      <c r="X64" s="23"/>
      <c r="Y64" s="23"/>
    </row>
    <row r="65" spans="1:25" s="24" customFormat="1" ht="219" customHeight="1" x14ac:dyDescent="0.25">
      <c r="A65" s="24" t="str">
        <f t="shared" si="0"/>
        <v>SOC-SEC-APS</v>
      </c>
      <c r="B65" s="50" t="s">
        <v>95</v>
      </c>
      <c r="C65" s="51" t="s">
        <v>29</v>
      </c>
      <c r="D65" s="60" t="s">
        <v>96</v>
      </c>
      <c r="E65" s="84" t="s">
        <v>977</v>
      </c>
      <c r="F65" s="60" t="s">
        <v>31</v>
      </c>
      <c r="G65" s="60" t="s">
        <v>31</v>
      </c>
      <c r="H65" s="54" t="s">
        <v>93</v>
      </c>
      <c r="I65" s="46" t="s">
        <v>33</v>
      </c>
      <c r="J65" s="54" t="s">
        <v>34</v>
      </c>
      <c r="K65" s="32" t="s">
        <v>54</v>
      </c>
      <c r="L65" s="43"/>
      <c r="M65" s="43"/>
      <c r="N65" s="42"/>
      <c r="O65" s="42"/>
      <c r="P65" s="33"/>
      <c r="Q65" s="40"/>
      <c r="R65" s="11"/>
      <c r="S65" s="13" t="s">
        <v>36</v>
      </c>
      <c r="T65" s="11"/>
      <c r="U65" s="23"/>
      <c r="V65" s="23"/>
      <c r="W65" s="23"/>
      <c r="X65" s="23"/>
      <c r="Y65" s="23"/>
    </row>
    <row r="66" spans="1:25" s="24" customFormat="1" ht="38.25" customHeight="1" x14ac:dyDescent="0.25">
      <c r="A66" s="24" t="str">
        <f t="shared" si="0"/>
        <v>SOC-SEC-APS</v>
      </c>
      <c r="B66" s="50" t="s">
        <v>97</v>
      </c>
      <c r="C66" s="51" t="s">
        <v>29</v>
      </c>
      <c r="D66" s="53" t="s">
        <v>96</v>
      </c>
      <c r="E66" s="84" t="s">
        <v>978</v>
      </c>
      <c r="F66" s="53" t="s">
        <v>40</v>
      </c>
      <c r="G66" s="53" t="s">
        <v>40</v>
      </c>
      <c r="H66" s="54" t="s">
        <v>93</v>
      </c>
      <c r="I66" s="46" t="s">
        <v>33</v>
      </c>
      <c r="J66" s="54" t="s">
        <v>34</v>
      </c>
      <c r="K66" s="32" t="s">
        <v>54</v>
      </c>
      <c r="L66" s="43"/>
      <c r="M66" s="43"/>
      <c r="N66" s="42"/>
      <c r="O66" s="42"/>
      <c r="P66" s="33"/>
      <c r="Q66" s="40"/>
      <c r="R66" s="11"/>
      <c r="S66" s="13" t="s">
        <v>36</v>
      </c>
      <c r="T66" s="11"/>
      <c r="U66" s="23"/>
      <c r="V66" s="23"/>
      <c r="W66" s="23"/>
      <c r="X66" s="23"/>
      <c r="Y66" s="23"/>
    </row>
    <row r="67" spans="1:25" s="24" customFormat="1" ht="38.25" customHeight="1" x14ac:dyDescent="0.25">
      <c r="A67" s="24" t="str">
        <f t="shared" si="0"/>
        <v>SOC-SEC-DVS</v>
      </c>
      <c r="B67" s="50" t="s">
        <v>98</v>
      </c>
      <c r="C67" s="51" t="s">
        <v>29</v>
      </c>
      <c r="D67" s="53" t="s">
        <v>45</v>
      </c>
      <c r="E67" s="84" t="s">
        <v>979</v>
      </c>
      <c r="F67" s="53" t="s">
        <v>31</v>
      </c>
      <c r="G67" s="53" t="s">
        <v>31</v>
      </c>
      <c r="H67" s="54" t="s">
        <v>99</v>
      </c>
      <c r="I67" s="46" t="s">
        <v>33</v>
      </c>
      <c r="J67" s="54" t="s">
        <v>34</v>
      </c>
      <c r="K67" s="32" t="s">
        <v>54</v>
      </c>
      <c r="L67" s="43"/>
      <c r="M67" s="43"/>
      <c r="N67" s="42"/>
      <c r="O67" s="42"/>
      <c r="P67" s="33"/>
      <c r="Q67" s="40"/>
      <c r="R67" s="11"/>
      <c r="S67" s="13" t="s">
        <v>36</v>
      </c>
      <c r="T67" s="11"/>
      <c r="U67" s="23"/>
      <c r="V67" s="23"/>
      <c r="W67" s="23"/>
      <c r="X67" s="23"/>
      <c r="Y67" s="23"/>
    </row>
    <row r="68" spans="1:25" s="24" customFormat="1" ht="38.25" customHeight="1" x14ac:dyDescent="0.25">
      <c r="A68" s="24" t="str">
        <f t="shared" si="0"/>
        <v>SOC-POR-PRE</v>
      </c>
      <c r="B68" s="50" t="s">
        <v>100</v>
      </c>
      <c r="C68" s="51" t="s">
        <v>29</v>
      </c>
      <c r="D68" s="53" t="s">
        <v>101</v>
      </c>
      <c r="E68" s="84" t="s">
        <v>980</v>
      </c>
      <c r="F68" s="53" t="s">
        <v>40</v>
      </c>
      <c r="G68" s="53" t="s">
        <v>40</v>
      </c>
      <c r="H68" s="54" t="s">
        <v>102</v>
      </c>
      <c r="I68" s="46" t="s">
        <v>33</v>
      </c>
      <c r="J68" s="54" t="s">
        <v>34</v>
      </c>
      <c r="K68" s="32" t="s">
        <v>103</v>
      </c>
      <c r="L68" s="43"/>
      <c r="M68" s="43"/>
      <c r="N68" s="42"/>
      <c r="O68" s="42"/>
      <c r="P68" s="33"/>
      <c r="Q68" s="40"/>
      <c r="R68" s="11"/>
      <c r="S68" s="13" t="s">
        <v>36</v>
      </c>
      <c r="T68" s="11"/>
      <c r="U68" s="23"/>
      <c r="V68" s="23"/>
      <c r="W68" s="23"/>
      <c r="X68" s="23"/>
      <c r="Y68" s="23"/>
    </row>
    <row r="69" spans="1:25" s="24" customFormat="1" ht="38.25" customHeight="1" x14ac:dyDescent="0.25">
      <c r="A69" s="24" t="str">
        <f t="shared" si="0"/>
        <v>SOC-POR-PRE</v>
      </c>
      <c r="B69" s="50" t="s">
        <v>104</v>
      </c>
      <c r="C69" s="51" t="s">
        <v>29</v>
      </c>
      <c r="D69" s="53" t="s">
        <v>101</v>
      </c>
      <c r="E69" s="84" t="s">
        <v>981</v>
      </c>
      <c r="F69" s="53" t="s">
        <v>40</v>
      </c>
      <c r="G69" s="53" t="s">
        <v>40</v>
      </c>
      <c r="H69" s="54" t="s">
        <v>102</v>
      </c>
      <c r="I69" s="46" t="s">
        <v>33</v>
      </c>
      <c r="J69" s="54" t="s">
        <v>34</v>
      </c>
      <c r="K69" s="32" t="s">
        <v>103</v>
      </c>
      <c r="L69" s="43"/>
      <c r="M69" s="43"/>
      <c r="N69" s="42"/>
      <c r="O69" s="42"/>
      <c r="P69" s="33"/>
      <c r="Q69" s="40"/>
      <c r="R69" s="11"/>
      <c r="S69" s="13" t="s">
        <v>36</v>
      </c>
      <c r="T69" s="11"/>
      <c r="U69" s="23"/>
      <c r="V69" s="23"/>
      <c r="W69" s="23"/>
      <c r="X69" s="23"/>
      <c r="Y69" s="23"/>
    </row>
    <row r="70" spans="1:25" s="24" customFormat="1" ht="38.25" customHeight="1" x14ac:dyDescent="0.25">
      <c r="A70" s="24" t="str">
        <f t="shared" si="0"/>
        <v>SOC-POR-PRE</v>
      </c>
      <c r="B70" s="50" t="s">
        <v>105</v>
      </c>
      <c r="C70" s="51" t="s">
        <v>29</v>
      </c>
      <c r="D70" s="53" t="s">
        <v>101</v>
      </c>
      <c r="E70" s="84" t="s">
        <v>982</v>
      </c>
      <c r="F70" s="53" t="s">
        <v>40</v>
      </c>
      <c r="G70" s="53" t="s">
        <v>40</v>
      </c>
      <c r="H70" s="54" t="s">
        <v>102</v>
      </c>
      <c r="I70" s="46" t="s">
        <v>33</v>
      </c>
      <c r="J70" s="54" t="s">
        <v>34</v>
      </c>
      <c r="K70" s="32" t="s">
        <v>103</v>
      </c>
      <c r="L70" s="43"/>
      <c r="M70" s="43"/>
      <c r="N70" s="42"/>
      <c r="O70" s="42"/>
      <c r="P70" s="33"/>
      <c r="Q70" s="40"/>
      <c r="R70" s="11"/>
      <c r="S70" s="13" t="s">
        <v>36</v>
      </c>
      <c r="T70" s="11"/>
      <c r="U70" s="23"/>
      <c r="V70" s="23"/>
      <c r="W70" s="23"/>
      <c r="X70" s="23"/>
      <c r="Y70" s="23"/>
    </row>
    <row r="71" spans="1:25" s="24" customFormat="1" ht="38.25" customHeight="1" x14ac:dyDescent="0.25">
      <c r="A71" s="24" t="str">
        <f t="shared" si="0"/>
        <v>SOC-POR-PPO</v>
      </c>
      <c r="B71" s="50" t="s">
        <v>106</v>
      </c>
      <c r="C71" s="51" t="s">
        <v>29</v>
      </c>
      <c r="D71" s="53" t="s">
        <v>107</v>
      </c>
      <c r="E71" s="84" t="s">
        <v>983</v>
      </c>
      <c r="F71" s="53" t="s">
        <v>31</v>
      </c>
      <c r="G71" s="53" t="s">
        <v>31</v>
      </c>
      <c r="H71" s="54" t="s">
        <v>108</v>
      </c>
      <c r="I71" s="46" t="s">
        <v>33</v>
      </c>
      <c r="J71" s="54" t="s">
        <v>34</v>
      </c>
      <c r="K71" s="32" t="s">
        <v>103</v>
      </c>
      <c r="L71" s="43"/>
      <c r="M71" s="43"/>
      <c r="N71" s="42"/>
      <c r="O71" s="42"/>
      <c r="P71" s="33"/>
      <c r="Q71" s="40"/>
      <c r="R71" s="11"/>
      <c r="S71" s="13" t="s">
        <v>36</v>
      </c>
      <c r="T71" s="11"/>
      <c r="U71" s="23"/>
      <c r="V71" s="23"/>
      <c r="W71" s="23"/>
      <c r="X71" s="23"/>
      <c r="Y71" s="23"/>
    </row>
    <row r="72" spans="1:25" s="24" customFormat="1" ht="38.25" customHeight="1" x14ac:dyDescent="0.25">
      <c r="A72" s="24" t="str">
        <f t="shared" ref="A72:A136" si="1">LEFT(B72,11)</f>
        <v>SOC-POR-PPO</v>
      </c>
      <c r="B72" s="50" t="s">
        <v>109</v>
      </c>
      <c r="C72" s="51" t="s">
        <v>29</v>
      </c>
      <c r="D72" s="53" t="s">
        <v>107</v>
      </c>
      <c r="E72" s="84" t="s">
        <v>984</v>
      </c>
      <c r="F72" s="53" t="s">
        <v>110</v>
      </c>
      <c r="G72" s="53" t="s">
        <v>110</v>
      </c>
      <c r="H72" s="54" t="s">
        <v>108</v>
      </c>
      <c r="I72" s="46" t="s">
        <v>33</v>
      </c>
      <c r="J72" s="54" t="s">
        <v>34</v>
      </c>
      <c r="K72" s="32" t="s">
        <v>103</v>
      </c>
      <c r="L72" s="43"/>
      <c r="M72" s="43"/>
      <c r="N72" s="42"/>
      <c r="O72" s="42"/>
      <c r="P72" s="33"/>
      <c r="Q72" s="40"/>
      <c r="R72" s="11"/>
      <c r="S72" s="13" t="s">
        <v>36</v>
      </c>
      <c r="T72" s="11"/>
      <c r="U72" s="23"/>
      <c r="V72" s="23"/>
      <c r="W72" s="23"/>
      <c r="X72" s="23"/>
      <c r="Y72" s="23"/>
    </row>
    <row r="73" spans="1:25" s="24" customFormat="1" ht="38.25" customHeight="1" x14ac:dyDescent="0.25">
      <c r="A73" s="24" t="str">
        <f t="shared" si="1"/>
        <v>SOC-POR-PPO</v>
      </c>
      <c r="B73" s="50" t="s">
        <v>111</v>
      </c>
      <c r="C73" s="51" t="s">
        <v>29</v>
      </c>
      <c r="D73" s="53" t="s">
        <v>107</v>
      </c>
      <c r="E73" s="84" t="s">
        <v>985</v>
      </c>
      <c r="F73" s="53" t="s">
        <v>40</v>
      </c>
      <c r="G73" s="53" t="s">
        <v>40</v>
      </c>
      <c r="H73" s="54" t="s">
        <v>108</v>
      </c>
      <c r="I73" s="46" t="s">
        <v>33</v>
      </c>
      <c r="J73" s="54" t="s">
        <v>34</v>
      </c>
      <c r="K73" s="32" t="s">
        <v>103</v>
      </c>
      <c r="L73" s="43"/>
      <c r="M73" s="43"/>
      <c r="N73" s="42"/>
      <c r="O73" s="42"/>
      <c r="P73" s="33"/>
      <c r="Q73" s="40"/>
      <c r="R73" s="11"/>
      <c r="S73" s="13" t="s">
        <v>36</v>
      </c>
      <c r="T73" s="11"/>
      <c r="U73" s="23"/>
      <c r="V73" s="23"/>
      <c r="W73" s="23"/>
      <c r="X73" s="23"/>
      <c r="Y73" s="23"/>
    </row>
    <row r="74" spans="1:25" s="24" customFormat="1" ht="38.25" customHeight="1" x14ac:dyDescent="0.25">
      <c r="A74" s="24" t="str">
        <f t="shared" si="1"/>
        <v>SOC-POR-PPO</v>
      </c>
      <c r="B74" s="50" t="s">
        <v>112</v>
      </c>
      <c r="C74" s="51" t="s">
        <v>29</v>
      </c>
      <c r="D74" s="53" t="s">
        <v>107</v>
      </c>
      <c r="E74" s="84" t="s">
        <v>986</v>
      </c>
      <c r="F74" s="53" t="s">
        <v>31</v>
      </c>
      <c r="G74" s="56" t="s">
        <v>31</v>
      </c>
      <c r="H74" s="54" t="s">
        <v>108</v>
      </c>
      <c r="I74" s="46" t="s">
        <v>33</v>
      </c>
      <c r="J74" s="54" t="s">
        <v>34</v>
      </c>
      <c r="K74" s="32" t="s">
        <v>103</v>
      </c>
      <c r="L74" s="43"/>
      <c r="M74" s="43"/>
      <c r="N74" s="42"/>
      <c r="O74" s="42"/>
      <c r="P74" s="33"/>
      <c r="Q74" s="40"/>
      <c r="R74" s="11"/>
      <c r="S74" s="13" t="s">
        <v>36</v>
      </c>
      <c r="T74" s="11"/>
      <c r="U74" s="23"/>
      <c r="V74" s="23"/>
      <c r="W74" s="23"/>
      <c r="X74" s="23"/>
      <c r="Y74" s="23"/>
    </row>
    <row r="75" spans="1:25" s="24" customFormat="1" ht="51" customHeight="1" x14ac:dyDescent="0.25">
      <c r="A75" s="24" t="str">
        <f t="shared" si="1"/>
        <v>SOC-POR-PPO</v>
      </c>
      <c r="B75" s="50" t="s">
        <v>113</v>
      </c>
      <c r="C75" s="51" t="s">
        <v>29</v>
      </c>
      <c r="D75" s="53" t="s">
        <v>114</v>
      </c>
      <c r="E75" s="84" t="s">
        <v>987</v>
      </c>
      <c r="F75" s="53" t="s">
        <v>110</v>
      </c>
      <c r="G75" s="56" t="s">
        <v>110</v>
      </c>
      <c r="H75" s="54" t="s">
        <v>108</v>
      </c>
      <c r="I75" s="46" t="s">
        <v>33</v>
      </c>
      <c r="J75" s="54" t="s">
        <v>34</v>
      </c>
      <c r="K75" s="32" t="s">
        <v>103</v>
      </c>
      <c r="L75" s="43"/>
      <c r="M75" s="43"/>
      <c r="N75" s="42"/>
      <c r="O75" s="42"/>
      <c r="P75" s="33"/>
      <c r="Q75" s="40"/>
      <c r="R75" s="11"/>
      <c r="S75" s="13" t="s">
        <v>36</v>
      </c>
      <c r="T75" s="11"/>
      <c r="U75" s="23"/>
      <c r="V75" s="23"/>
      <c r="W75" s="23"/>
      <c r="X75" s="23"/>
      <c r="Y75" s="23"/>
    </row>
    <row r="76" spans="1:25" s="24" customFormat="1" ht="51" customHeight="1" x14ac:dyDescent="0.25">
      <c r="A76" s="24" t="str">
        <f t="shared" si="1"/>
        <v>SOC-POR-PPO</v>
      </c>
      <c r="B76" s="50" t="s">
        <v>115</v>
      </c>
      <c r="C76" s="51" t="s">
        <v>29</v>
      </c>
      <c r="D76" s="53" t="s">
        <v>116</v>
      </c>
      <c r="E76" s="84" t="s">
        <v>988</v>
      </c>
      <c r="F76" s="53" t="s">
        <v>110</v>
      </c>
      <c r="G76" s="56" t="s">
        <v>110</v>
      </c>
      <c r="H76" s="54" t="s">
        <v>108</v>
      </c>
      <c r="I76" s="46" t="s">
        <v>33</v>
      </c>
      <c r="J76" s="54" t="s">
        <v>34</v>
      </c>
      <c r="K76" s="32" t="s">
        <v>103</v>
      </c>
      <c r="L76" s="43"/>
      <c r="M76" s="43"/>
      <c r="N76" s="42"/>
      <c r="O76" s="42"/>
      <c r="P76" s="33"/>
      <c r="Q76" s="40"/>
      <c r="R76" s="11"/>
      <c r="S76" s="13" t="s">
        <v>36</v>
      </c>
      <c r="T76" s="11"/>
      <c r="U76" s="23"/>
      <c r="V76" s="23"/>
      <c r="W76" s="23"/>
      <c r="X76" s="23"/>
      <c r="Y76" s="23"/>
    </row>
    <row r="77" spans="1:25" s="24" customFormat="1" ht="38.25" customHeight="1" x14ac:dyDescent="0.25">
      <c r="A77" s="24" t="str">
        <f t="shared" si="1"/>
        <v>SOC-POR-PPO</v>
      </c>
      <c r="B77" s="50" t="s">
        <v>117</v>
      </c>
      <c r="C77" s="51" t="s">
        <v>29</v>
      </c>
      <c r="D77" s="53" t="s">
        <v>118</v>
      </c>
      <c r="E77" s="84" t="s">
        <v>989</v>
      </c>
      <c r="F77" s="53" t="s">
        <v>110</v>
      </c>
      <c r="G77" s="56" t="s">
        <v>110</v>
      </c>
      <c r="H77" s="54" t="s">
        <v>108</v>
      </c>
      <c r="I77" s="46" t="s">
        <v>33</v>
      </c>
      <c r="J77" s="54" t="s">
        <v>34</v>
      </c>
      <c r="K77" s="32" t="s">
        <v>103</v>
      </c>
      <c r="L77" s="43"/>
      <c r="M77" s="43"/>
      <c r="N77" s="42"/>
      <c r="O77" s="42"/>
      <c r="P77" s="33"/>
      <c r="Q77" s="40"/>
      <c r="R77" s="11"/>
      <c r="S77" s="13" t="s">
        <v>36</v>
      </c>
      <c r="T77" s="11"/>
      <c r="U77" s="23"/>
      <c r="V77" s="23"/>
      <c r="W77" s="23"/>
      <c r="X77" s="23"/>
      <c r="Y77" s="23"/>
    </row>
    <row r="78" spans="1:25" s="24" customFormat="1" ht="38.25" customHeight="1" x14ac:dyDescent="0.25">
      <c r="A78" s="24" t="str">
        <f t="shared" si="1"/>
        <v>SOC-POR-PPO</v>
      </c>
      <c r="B78" s="50" t="s">
        <v>119</v>
      </c>
      <c r="C78" s="51" t="s">
        <v>29</v>
      </c>
      <c r="D78" s="53" t="s">
        <v>120</v>
      </c>
      <c r="E78" s="84" t="s">
        <v>1316</v>
      </c>
      <c r="F78" s="53" t="s">
        <v>31</v>
      </c>
      <c r="G78" s="53" t="s">
        <v>31</v>
      </c>
      <c r="H78" s="54" t="s">
        <v>108</v>
      </c>
      <c r="I78" s="46" t="s">
        <v>33</v>
      </c>
      <c r="J78" s="54" t="s">
        <v>34</v>
      </c>
      <c r="K78" s="32" t="s">
        <v>103</v>
      </c>
      <c r="L78" s="43"/>
      <c r="M78" s="43"/>
      <c r="N78" s="42"/>
      <c r="O78" s="42"/>
      <c r="P78" s="33"/>
      <c r="Q78" s="40"/>
      <c r="R78" s="11"/>
      <c r="S78" s="13" t="s">
        <v>36</v>
      </c>
      <c r="T78" s="11"/>
      <c r="U78" s="23"/>
      <c r="V78" s="23"/>
      <c r="W78" s="23"/>
      <c r="X78" s="23"/>
      <c r="Y78" s="23"/>
    </row>
    <row r="79" spans="1:25" s="24" customFormat="1" ht="89.25" customHeight="1" x14ac:dyDescent="0.25">
      <c r="A79" s="24" t="str">
        <f t="shared" si="1"/>
        <v>SOC-POR-GMC</v>
      </c>
      <c r="B79" s="50" t="s">
        <v>121</v>
      </c>
      <c r="C79" s="51" t="s">
        <v>29</v>
      </c>
      <c r="D79" s="53" t="s">
        <v>122</v>
      </c>
      <c r="E79" s="84" t="s">
        <v>1291</v>
      </c>
      <c r="F79" s="53" t="s">
        <v>31</v>
      </c>
      <c r="G79" s="53" t="s">
        <v>31</v>
      </c>
      <c r="H79" s="54" t="s">
        <v>123</v>
      </c>
      <c r="I79" s="46" t="s">
        <v>33</v>
      </c>
      <c r="J79" s="54" t="s">
        <v>34</v>
      </c>
      <c r="K79" s="32" t="s">
        <v>103</v>
      </c>
      <c r="L79" s="43"/>
      <c r="M79" s="43"/>
      <c r="N79" s="42"/>
      <c r="O79" s="42"/>
      <c r="P79" s="33"/>
      <c r="Q79" s="40"/>
      <c r="R79" s="11"/>
      <c r="S79" s="13" t="s">
        <v>36</v>
      </c>
      <c r="T79" s="11"/>
      <c r="U79" s="23"/>
      <c r="V79" s="23"/>
      <c r="W79" s="23"/>
      <c r="X79" s="23"/>
      <c r="Y79" s="23"/>
    </row>
    <row r="80" spans="1:25" s="24" customFormat="1" ht="38.25" customHeight="1" x14ac:dyDescent="0.25">
      <c r="A80" s="24" t="str">
        <f t="shared" si="1"/>
        <v>SOC-POR-GMC</v>
      </c>
      <c r="B80" s="50" t="s">
        <v>124</v>
      </c>
      <c r="C80" s="51" t="s">
        <v>29</v>
      </c>
      <c r="D80" s="53" t="s">
        <v>122</v>
      </c>
      <c r="E80" s="84" t="s">
        <v>990</v>
      </c>
      <c r="F80" s="53" t="s">
        <v>31</v>
      </c>
      <c r="G80" s="53" t="s">
        <v>31</v>
      </c>
      <c r="H80" s="54" t="s">
        <v>123</v>
      </c>
      <c r="I80" s="46" t="s">
        <v>33</v>
      </c>
      <c r="J80" s="54" t="s">
        <v>34</v>
      </c>
      <c r="K80" s="32" t="s">
        <v>103</v>
      </c>
      <c r="L80" s="43"/>
      <c r="M80" s="43"/>
      <c r="N80" s="42"/>
      <c r="O80" s="42"/>
      <c r="P80" s="33"/>
      <c r="Q80" s="40"/>
      <c r="R80" s="11"/>
      <c r="S80" s="13" t="s">
        <v>36</v>
      </c>
      <c r="T80" s="11"/>
      <c r="U80" s="23"/>
      <c r="V80" s="23"/>
      <c r="W80" s="23"/>
      <c r="X80" s="23"/>
      <c r="Y80" s="23"/>
    </row>
    <row r="81" spans="1:25" s="24" customFormat="1" ht="38.25" customHeight="1" x14ac:dyDescent="0.25">
      <c r="A81" s="24" t="str">
        <f t="shared" si="1"/>
        <v>SOC-POR-MDR</v>
      </c>
      <c r="B81" s="50" t="s">
        <v>125</v>
      </c>
      <c r="C81" s="51" t="s">
        <v>29</v>
      </c>
      <c r="D81" s="53" t="s">
        <v>126</v>
      </c>
      <c r="E81" s="84" t="s">
        <v>991</v>
      </c>
      <c r="F81" s="53" t="s">
        <v>31</v>
      </c>
      <c r="G81" s="53" t="s">
        <v>31</v>
      </c>
      <c r="H81" s="54" t="s">
        <v>127</v>
      </c>
      <c r="I81" s="46" t="s">
        <v>33</v>
      </c>
      <c r="J81" s="54" t="s">
        <v>34</v>
      </c>
      <c r="K81" s="32" t="s">
        <v>103</v>
      </c>
      <c r="L81" s="43"/>
      <c r="M81" s="43"/>
      <c r="N81" s="42"/>
      <c r="O81" s="42"/>
      <c r="P81" s="33"/>
      <c r="Q81" s="40"/>
      <c r="R81" s="11"/>
      <c r="S81" s="13" t="s">
        <v>36</v>
      </c>
      <c r="T81" s="11"/>
      <c r="U81" s="23"/>
      <c r="V81" s="23"/>
      <c r="W81" s="23"/>
      <c r="X81" s="23"/>
      <c r="Y81" s="23"/>
    </row>
    <row r="82" spans="1:25" s="24" customFormat="1" ht="38.25" customHeight="1" x14ac:dyDescent="0.25">
      <c r="A82" s="24" t="str">
        <f t="shared" si="1"/>
        <v>SOC-POR-MDR</v>
      </c>
      <c r="B82" s="50" t="s">
        <v>128</v>
      </c>
      <c r="C82" s="51" t="s">
        <v>29</v>
      </c>
      <c r="D82" s="53" t="s">
        <v>126</v>
      </c>
      <c r="E82" s="84" t="s">
        <v>1282</v>
      </c>
      <c r="F82" s="53" t="s">
        <v>31</v>
      </c>
      <c r="G82" s="53" t="s">
        <v>31</v>
      </c>
      <c r="H82" s="54" t="s">
        <v>127</v>
      </c>
      <c r="I82" s="46" t="s">
        <v>33</v>
      </c>
      <c r="J82" s="54" t="s">
        <v>34</v>
      </c>
      <c r="K82" s="32" t="s">
        <v>103</v>
      </c>
      <c r="L82" s="43"/>
      <c r="M82" s="43"/>
      <c r="N82" s="42"/>
      <c r="O82" s="42"/>
      <c r="P82" s="33"/>
      <c r="Q82" s="40"/>
      <c r="R82" s="11"/>
      <c r="S82" s="13" t="s">
        <v>36</v>
      </c>
      <c r="T82" s="11"/>
      <c r="U82" s="23"/>
      <c r="V82" s="23"/>
      <c r="W82" s="23"/>
      <c r="X82" s="23"/>
      <c r="Y82" s="23"/>
    </row>
    <row r="83" spans="1:25" s="24" customFormat="1" ht="38.25" customHeight="1" x14ac:dyDescent="0.25">
      <c r="A83" s="24" t="str">
        <f t="shared" si="1"/>
        <v>SOC-POR-MDR</v>
      </c>
      <c r="B83" s="50" t="s">
        <v>129</v>
      </c>
      <c r="C83" s="51" t="s">
        <v>29</v>
      </c>
      <c r="D83" s="53" t="s">
        <v>126</v>
      </c>
      <c r="E83" s="84" t="s">
        <v>992</v>
      </c>
      <c r="F83" s="53" t="s">
        <v>40</v>
      </c>
      <c r="G83" s="53" t="s">
        <v>40</v>
      </c>
      <c r="H83" s="54" t="s">
        <v>127</v>
      </c>
      <c r="I83" s="46" t="s">
        <v>33</v>
      </c>
      <c r="J83" s="54" t="s">
        <v>34</v>
      </c>
      <c r="K83" s="32" t="s">
        <v>103</v>
      </c>
      <c r="L83" s="43"/>
      <c r="M83" s="43"/>
      <c r="N83" s="42"/>
      <c r="O83" s="42"/>
      <c r="P83" s="33"/>
      <c r="Q83" s="40"/>
      <c r="R83" s="11"/>
      <c r="S83" s="13" t="s">
        <v>36</v>
      </c>
      <c r="T83" s="11"/>
      <c r="U83" s="23"/>
      <c r="V83" s="23"/>
      <c r="W83" s="23"/>
      <c r="X83" s="23"/>
      <c r="Y83" s="23"/>
    </row>
    <row r="84" spans="1:25" s="24" customFormat="1" ht="38.25" customHeight="1" x14ac:dyDescent="0.25">
      <c r="A84" s="24" t="str">
        <f t="shared" si="1"/>
        <v>SOC-POR-MDR</v>
      </c>
      <c r="B84" s="50" t="s">
        <v>130</v>
      </c>
      <c r="C84" s="51" t="s">
        <v>29</v>
      </c>
      <c r="D84" s="53" t="s">
        <v>126</v>
      </c>
      <c r="E84" s="84" t="s">
        <v>993</v>
      </c>
      <c r="F84" s="53" t="s">
        <v>40</v>
      </c>
      <c r="G84" s="53" t="s">
        <v>40</v>
      </c>
      <c r="H84" s="54" t="s">
        <v>127</v>
      </c>
      <c r="I84" s="46" t="s">
        <v>33</v>
      </c>
      <c r="J84" s="54" t="s">
        <v>34</v>
      </c>
      <c r="K84" s="32" t="s">
        <v>103</v>
      </c>
      <c r="L84" s="43"/>
      <c r="M84" s="43"/>
      <c r="N84" s="42"/>
      <c r="O84" s="42"/>
      <c r="P84" s="33"/>
      <c r="Q84" s="40"/>
      <c r="R84" s="11"/>
      <c r="S84" s="13" t="s">
        <v>36</v>
      </c>
      <c r="T84" s="11"/>
      <c r="U84" s="23"/>
      <c r="V84" s="23"/>
      <c r="W84" s="23"/>
      <c r="X84" s="23"/>
      <c r="Y84" s="23"/>
    </row>
    <row r="85" spans="1:25" s="24" customFormat="1" ht="38.25" customHeight="1" x14ac:dyDescent="0.25">
      <c r="A85" s="24" t="str">
        <f t="shared" si="1"/>
        <v>SOC-POR-MDR</v>
      </c>
      <c r="B85" s="50" t="s">
        <v>131</v>
      </c>
      <c r="C85" s="51" t="s">
        <v>29</v>
      </c>
      <c r="D85" s="53" t="s">
        <v>126</v>
      </c>
      <c r="E85" s="84" t="s">
        <v>994</v>
      </c>
      <c r="F85" s="53" t="s">
        <v>110</v>
      </c>
      <c r="G85" s="53" t="s">
        <v>110</v>
      </c>
      <c r="H85" s="54" t="s">
        <v>127</v>
      </c>
      <c r="I85" s="46" t="s">
        <v>33</v>
      </c>
      <c r="J85" s="54" t="s">
        <v>34</v>
      </c>
      <c r="K85" s="32" t="s">
        <v>103</v>
      </c>
      <c r="L85" s="43"/>
      <c r="M85" s="43"/>
      <c r="N85" s="42"/>
      <c r="O85" s="42"/>
      <c r="P85" s="33"/>
      <c r="Q85" s="40"/>
      <c r="R85" s="11"/>
      <c r="S85" s="13" t="s">
        <v>36</v>
      </c>
      <c r="T85" s="11"/>
      <c r="U85" s="23"/>
      <c r="V85" s="23"/>
      <c r="W85" s="23"/>
      <c r="X85" s="23"/>
      <c r="Y85" s="23"/>
    </row>
    <row r="86" spans="1:25" s="24" customFormat="1" ht="38.25" customHeight="1" x14ac:dyDescent="0.25">
      <c r="A86" s="24" t="str">
        <f t="shared" si="1"/>
        <v>SOC-POR-MDR</v>
      </c>
      <c r="B86" s="50" t="s">
        <v>132</v>
      </c>
      <c r="C86" s="51" t="s">
        <v>29</v>
      </c>
      <c r="D86" s="53" t="s">
        <v>126</v>
      </c>
      <c r="E86" s="84" t="s">
        <v>995</v>
      </c>
      <c r="F86" s="53" t="s">
        <v>40</v>
      </c>
      <c r="G86" s="53" t="s">
        <v>40</v>
      </c>
      <c r="H86" s="54" t="s">
        <v>127</v>
      </c>
      <c r="I86" s="46" t="s">
        <v>33</v>
      </c>
      <c r="J86" s="54" t="s">
        <v>34</v>
      </c>
      <c r="K86" s="32" t="s">
        <v>103</v>
      </c>
      <c r="L86" s="43"/>
      <c r="M86" s="43"/>
      <c r="N86" s="42"/>
      <c r="O86" s="42"/>
      <c r="P86" s="33"/>
      <c r="Q86" s="40"/>
      <c r="R86" s="11"/>
      <c r="S86" s="13" t="s">
        <v>36</v>
      </c>
      <c r="T86" s="11"/>
      <c r="U86" s="23"/>
      <c r="V86" s="23"/>
      <c r="W86" s="23"/>
      <c r="X86" s="23"/>
      <c r="Y86" s="23"/>
    </row>
    <row r="87" spans="1:25" s="24" customFormat="1" ht="51" customHeight="1" x14ac:dyDescent="0.25">
      <c r="A87" s="24" t="str">
        <f t="shared" si="1"/>
        <v>SOC-POR-MDR</v>
      </c>
      <c r="B87" s="50" t="s">
        <v>133</v>
      </c>
      <c r="C87" s="51" t="s">
        <v>29</v>
      </c>
      <c r="D87" s="53" t="s">
        <v>126</v>
      </c>
      <c r="E87" s="84" t="s">
        <v>996</v>
      </c>
      <c r="F87" s="53" t="s">
        <v>40</v>
      </c>
      <c r="G87" s="53" t="s">
        <v>40</v>
      </c>
      <c r="H87" s="54" t="s">
        <v>127</v>
      </c>
      <c r="I87" s="46" t="s">
        <v>33</v>
      </c>
      <c r="J87" s="54" t="s">
        <v>34</v>
      </c>
      <c r="K87" s="32" t="s">
        <v>103</v>
      </c>
      <c r="L87" s="43"/>
      <c r="M87" s="43"/>
      <c r="N87" s="42"/>
      <c r="O87" s="42"/>
      <c r="P87" s="33"/>
      <c r="Q87" s="40"/>
      <c r="R87" s="11"/>
      <c r="S87" s="13" t="s">
        <v>36</v>
      </c>
      <c r="T87" s="11"/>
      <c r="U87" s="23"/>
      <c r="V87" s="23"/>
      <c r="W87" s="23"/>
      <c r="X87" s="23"/>
      <c r="Y87" s="23"/>
    </row>
    <row r="88" spans="1:25" s="24" customFormat="1" ht="38.25" customHeight="1" x14ac:dyDescent="0.25">
      <c r="A88" s="24" t="str">
        <f t="shared" si="1"/>
        <v>SOC-SUP-HEB</v>
      </c>
      <c r="B88" s="50" t="s">
        <v>134</v>
      </c>
      <c r="C88" s="51" t="s">
        <v>29</v>
      </c>
      <c r="D88" s="53" t="s">
        <v>135</v>
      </c>
      <c r="E88" s="84" t="s">
        <v>997</v>
      </c>
      <c r="F88" s="53" t="s">
        <v>31</v>
      </c>
      <c r="G88" s="53" t="s">
        <v>31</v>
      </c>
      <c r="H88" s="54" t="s">
        <v>136</v>
      </c>
      <c r="I88" s="46" t="s">
        <v>33</v>
      </c>
      <c r="J88" s="54" t="s">
        <v>34</v>
      </c>
      <c r="K88" s="32" t="s">
        <v>137</v>
      </c>
      <c r="L88" s="43"/>
      <c r="M88" s="43"/>
      <c r="N88" s="42"/>
      <c r="O88" s="42"/>
      <c r="P88" s="33"/>
      <c r="Q88" s="40"/>
      <c r="R88" s="11"/>
      <c r="S88" s="13" t="s">
        <v>36</v>
      </c>
      <c r="T88" s="11"/>
      <c r="U88" s="23"/>
      <c r="V88" s="23"/>
      <c r="W88" s="23"/>
      <c r="X88" s="23"/>
      <c r="Y88" s="23"/>
    </row>
    <row r="89" spans="1:25" s="24" customFormat="1" ht="114.75" customHeight="1" x14ac:dyDescent="0.25">
      <c r="A89" s="24" t="str">
        <f t="shared" si="1"/>
        <v>SOC-SUP-HEB</v>
      </c>
      <c r="B89" s="50" t="s">
        <v>138</v>
      </c>
      <c r="C89" s="51" t="s">
        <v>29</v>
      </c>
      <c r="D89" s="53" t="s">
        <v>139</v>
      </c>
      <c r="E89" s="84" t="s">
        <v>998</v>
      </c>
      <c r="F89" s="53" t="s">
        <v>31</v>
      </c>
      <c r="G89" s="53" t="s">
        <v>31</v>
      </c>
      <c r="H89" s="54" t="s">
        <v>136</v>
      </c>
      <c r="I89" s="46" t="s">
        <v>33</v>
      </c>
      <c r="J89" s="54" t="s">
        <v>34</v>
      </c>
      <c r="K89" s="32" t="s">
        <v>137</v>
      </c>
      <c r="L89" s="43"/>
      <c r="M89" s="43"/>
      <c r="N89" s="42"/>
      <c r="O89" s="42"/>
      <c r="P89" s="33"/>
      <c r="Q89" s="40"/>
      <c r="R89" s="11"/>
      <c r="S89" s="13" t="s">
        <v>36</v>
      </c>
      <c r="T89" s="11"/>
      <c r="U89" s="23"/>
      <c r="V89" s="23"/>
      <c r="W89" s="23"/>
      <c r="X89" s="23"/>
      <c r="Y89" s="23"/>
    </row>
    <row r="90" spans="1:25" s="24" customFormat="1" ht="38.25" customHeight="1" x14ac:dyDescent="0.25">
      <c r="A90" s="24" t="str">
        <f t="shared" si="1"/>
        <v>SOC-SUP-HEB</v>
      </c>
      <c r="B90" s="50" t="s">
        <v>140</v>
      </c>
      <c r="C90" s="51" t="s">
        <v>29</v>
      </c>
      <c r="D90" s="60" t="s">
        <v>141</v>
      </c>
      <c r="E90" s="84" t="s">
        <v>999</v>
      </c>
      <c r="F90" s="60" t="s">
        <v>31</v>
      </c>
      <c r="G90" s="60" t="s">
        <v>31</v>
      </c>
      <c r="H90" s="54" t="s">
        <v>136</v>
      </c>
      <c r="I90" s="46" t="s">
        <v>33</v>
      </c>
      <c r="J90" s="54" t="s">
        <v>34</v>
      </c>
      <c r="K90" s="32" t="s">
        <v>137</v>
      </c>
      <c r="L90" s="43"/>
      <c r="M90" s="43"/>
      <c r="N90" s="42"/>
      <c r="O90" s="42"/>
      <c r="P90" s="33"/>
      <c r="Q90" s="40"/>
      <c r="R90" s="11"/>
      <c r="S90" s="13" t="s">
        <v>36</v>
      </c>
      <c r="T90" s="11"/>
      <c r="U90" s="23"/>
      <c r="V90" s="23"/>
      <c r="W90" s="23"/>
      <c r="X90" s="23"/>
      <c r="Y90" s="23"/>
    </row>
    <row r="91" spans="1:25" s="24" customFormat="1" ht="38.25" customHeight="1" x14ac:dyDescent="0.25">
      <c r="A91" s="24" t="str">
        <f t="shared" si="1"/>
        <v>SOC-SUP-HEB</v>
      </c>
      <c r="B91" s="50" t="s">
        <v>142</v>
      </c>
      <c r="C91" s="51" t="s">
        <v>29</v>
      </c>
      <c r="D91" s="53" t="s">
        <v>143</v>
      </c>
      <c r="E91" s="84" t="s">
        <v>1000</v>
      </c>
      <c r="F91" s="53" t="s">
        <v>40</v>
      </c>
      <c r="G91" s="53" t="s">
        <v>40</v>
      </c>
      <c r="H91" s="54" t="s">
        <v>136</v>
      </c>
      <c r="I91" s="46" t="s">
        <v>33</v>
      </c>
      <c r="J91" s="54" t="s">
        <v>34</v>
      </c>
      <c r="K91" s="32" t="s">
        <v>137</v>
      </c>
      <c r="L91" s="43"/>
      <c r="M91" s="43"/>
      <c r="N91" s="42"/>
      <c r="O91" s="42"/>
      <c r="P91" s="33"/>
      <c r="Q91" s="40"/>
      <c r="R91" s="11"/>
      <c r="S91" s="13" t="s">
        <v>36</v>
      </c>
      <c r="T91" s="11"/>
      <c r="U91" s="23"/>
      <c r="V91" s="23"/>
      <c r="W91" s="23"/>
      <c r="X91" s="23"/>
      <c r="Y91" s="23"/>
    </row>
    <row r="92" spans="1:25" s="24" customFormat="1" ht="38.25" customHeight="1" x14ac:dyDescent="0.25">
      <c r="A92" s="24" t="str">
        <f t="shared" si="1"/>
        <v>SOC-SUP-HEB</v>
      </c>
      <c r="B92" s="50" t="s">
        <v>873</v>
      </c>
      <c r="C92" s="51" t="s">
        <v>424</v>
      </c>
      <c r="D92" s="53" t="s">
        <v>141</v>
      </c>
      <c r="E92" s="84" t="s">
        <v>1001</v>
      </c>
      <c r="F92" s="53" t="s">
        <v>31</v>
      </c>
      <c r="G92" s="53" t="s">
        <v>31</v>
      </c>
      <c r="H92" s="54" t="s">
        <v>136</v>
      </c>
      <c r="I92" s="46" t="s">
        <v>33</v>
      </c>
      <c r="J92" s="54" t="s">
        <v>34</v>
      </c>
      <c r="K92" s="32" t="s">
        <v>137</v>
      </c>
      <c r="L92" s="43"/>
      <c r="M92" s="43"/>
      <c r="N92" s="42"/>
      <c r="O92" s="42"/>
      <c r="P92" s="33"/>
      <c r="Q92" s="40"/>
      <c r="R92" s="11"/>
      <c r="S92" s="13" t="s">
        <v>36</v>
      </c>
      <c r="T92" s="11"/>
      <c r="U92" s="23"/>
      <c r="V92" s="23"/>
      <c r="W92" s="23"/>
      <c r="X92" s="23"/>
      <c r="Y92" s="23"/>
    </row>
    <row r="93" spans="1:25" s="24" customFormat="1" ht="63.75" customHeight="1" x14ac:dyDescent="0.25">
      <c r="A93" s="24" t="str">
        <f t="shared" si="1"/>
        <v>SOC-SUP-HEB</v>
      </c>
      <c r="B93" s="50" t="s">
        <v>874</v>
      </c>
      <c r="C93" s="51" t="s">
        <v>424</v>
      </c>
      <c r="D93" s="53" t="s">
        <v>141</v>
      </c>
      <c r="E93" s="84" t="s">
        <v>1002</v>
      </c>
      <c r="F93" s="53" t="s">
        <v>31</v>
      </c>
      <c r="G93" s="53" t="s">
        <v>31</v>
      </c>
      <c r="H93" s="54" t="s">
        <v>136</v>
      </c>
      <c r="I93" s="46" t="s">
        <v>33</v>
      </c>
      <c r="J93" s="54" t="s">
        <v>34</v>
      </c>
      <c r="K93" s="32" t="s">
        <v>137</v>
      </c>
      <c r="L93" s="43"/>
      <c r="M93" s="43"/>
      <c r="N93" s="42"/>
      <c r="O93" s="42"/>
      <c r="P93" s="33"/>
      <c r="Q93" s="40"/>
      <c r="R93" s="11"/>
      <c r="S93" s="13" t="s">
        <v>36</v>
      </c>
      <c r="T93" s="11"/>
      <c r="U93" s="23"/>
      <c r="V93" s="23"/>
      <c r="W93" s="23"/>
      <c r="X93" s="23"/>
      <c r="Y93" s="23"/>
    </row>
    <row r="94" spans="1:25" s="24" customFormat="1" ht="51" customHeight="1" x14ac:dyDescent="0.25">
      <c r="A94" s="24" t="str">
        <f t="shared" si="1"/>
        <v>SOC-SUP-EXP</v>
      </c>
      <c r="B94" s="50" t="s">
        <v>144</v>
      </c>
      <c r="C94" s="51" t="s">
        <v>29</v>
      </c>
      <c r="D94" s="53" t="s">
        <v>145</v>
      </c>
      <c r="E94" s="84" t="s">
        <v>1003</v>
      </c>
      <c r="F94" s="53" t="s">
        <v>31</v>
      </c>
      <c r="G94" s="53" t="s">
        <v>31</v>
      </c>
      <c r="H94" s="54" t="s">
        <v>146</v>
      </c>
      <c r="I94" s="46" t="s">
        <v>33</v>
      </c>
      <c r="J94" s="54" t="s">
        <v>34</v>
      </c>
      <c r="K94" s="32" t="s">
        <v>137</v>
      </c>
      <c r="L94" s="43"/>
      <c r="M94" s="43"/>
      <c r="N94" s="42"/>
      <c r="O94" s="42"/>
      <c r="P94" s="33"/>
      <c r="Q94" s="40"/>
      <c r="R94" s="11"/>
      <c r="S94" s="13" t="s">
        <v>36</v>
      </c>
      <c r="T94" s="11"/>
      <c r="U94" s="23"/>
      <c r="V94" s="23"/>
      <c r="W94" s="23"/>
      <c r="X94" s="23"/>
      <c r="Y94" s="23"/>
    </row>
    <row r="95" spans="1:25" s="24" customFormat="1" ht="38.25" customHeight="1" x14ac:dyDescent="0.25">
      <c r="A95" s="24" t="str">
        <f t="shared" si="1"/>
        <v>SOC-SUP-EXP</v>
      </c>
      <c r="B95" s="50" t="s">
        <v>147</v>
      </c>
      <c r="C95" s="51" t="s">
        <v>29</v>
      </c>
      <c r="D95" s="60" t="s">
        <v>145</v>
      </c>
      <c r="E95" s="84" t="s">
        <v>1004</v>
      </c>
      <c r="F95" s="60" t="s">
        <v>31</v>
      </c>
      <c r="G95" s="60" t="s">
        <v>31</v>
      </c>
      <c r="H95" s="54" t="s">
        <v>146</v>
      </c>
      <c r="I95" s="46" t="s">
        <v>33</v>
      </c>
      <c r="J95" s="54" t="s">
        <v>34</v>
      </c>
      <c r="K95" s="32" t="s">
        <v>137</v>
      </c>
      <c r="L95" s="43"/>
      <c r="M95" s="43"/>
      <c r="N95" s="42"/>
      <c r="O95" s="42"/>
      <c r="P95" s="33"/>
      <c r="Q95" s="40"/>
      <c r="R95" s="11"/>
      <c r="S95" s="13" t="s">
        <v>36</v>
      </c>
      <c r="T95" s="11"/>
      <c r="U95" s="23"/>
      <c r="V95" s="23"/>
      <c r="W95" s="23"/>
      <c r="X95" s="23"/>
      <c r="Y95" s="23"/>
    </row>
    <row r="96" spans="1:25" s="24" customFormat="1" ht="38.25" customHeight="1" x14ac:dyDescent="0.25">
      <c r="A96" s="24" t="str">
        <f t="shared" si="1"/>
        <v>SOC-SUP-EXP</v>
      </c>
      <c r="B96" s="50" t="s">
        <v>148</v>
      </c>
      <c r="C96" s="51" t="s">
        <v>29</v>
      </c>
      <c r="D96" s="60" t="s">
        <v>149</v>
      </c>
      <c r="E96" s="84" t="s">
        <v>1005</v>
      </c>
      <c r="F96" s="60" t="s">
        <v>31</v>
      </c>
      <c r="G96" s="60" t="s">
        <v>31</v>
      </c>
      <c r="H96" s="54" t="s">
        <v>146</v>
      </c>
      <c r="I96" s="46" t="s">
        <v>33</v>
      </c>
      <c r="J96" s="54" t="s">
        <v>34</v>
      </c>
      <c r="K96" s="32" t="s">
        <v>137</v>
      </c>
      <c r="L96" s="43"/>
      <c r="M96" s="43"/>
      <c r="N96" s="42"/>
      <c r="O96" s="42"/>
      <c r="P96" s="33"/>
      <c r="Q96" s="40"/>
      <c r="R96" s="11"/>
      <c r="S96" s="13" t="s">
        <v>36</v>
      </c>
      <c r="T96" s="11"/>
      <c r="U96" s="23"/>
      <c r="V96" s="23"/>
      <c r="W96" s="23"/>
      <c r="X96" s="23"/>
      <c r="Y96" s="23"/>
    </row>
    <row r="97" spans="1:25" s="24" customFormat="1" ht="38.25" customHeight="1" x14ac:dyDescent="0.25">
      <c r="A97" s="24" t="str">
        <f t="shared" si="1"/>
        <v>SOC-SUP-EXP</v>
      </c>
      <c r="B97" s="50" t="s">
        <v>150</v>
      </c>
      <c r="C97" s="51" t="s">
        <v>29</v>
      </c>
      <c r="D97" s="53" t="s">
        <v>151</v>
      </c>
      <c r="E97" s="84" t="s">
        <v>1006</v>
      </c>
      <c r="F97" s="53" t="s">
        <v>31</v>
      </c>
      <c r="G97" s="53" t="s">
        <v>31</v>
      </c>
      <c r="H97" s="54" t="s">
        <v>146</v>
      </c>
      <c r="I97" s="46" t="s">
        <v>33</v>
      </c>
      <c r="J97" s="54" t="s">
        <v>34</v>
      </c>
      <c r="K97" s="32" t="s">
        <v>137</v>
      </c>
      <c r="L97" s="43"/>
      <c r="M97" s="43"/>
      <c r="N97" s="42"/>
      <c r="O97" s="42"/>
      <c r="P97" s="33"/>
      <c r="Q97" s="40"/>
      <c r="R97" s="11"/>
      <c r="S97" s="13" t="s">
        <v>36</v>
      </c>
      <c r="T97" s="11"/>
      <c r="U97" s="23"/>
      <c r="V97" s="23"/>
      <c r="W97" s="23"/>
      <c r="X97" s="23"/>
      <c r="Y97" s="23"/>
    </row>
    <row r="98" spans="1:25" s="24" customFormat="1" ht="38.25" customHeight="1" x14ac:dyDescent="0.25">
      <c r="A98" s="24" t="str">
        <f t="shared" si="1"/>
        <v>SOC-SUP-EXP</v>
      </c>
      <c r="B98" s="50" t="s">
        <v>152</v>
      </c>
      <c r="C98" s="51" t="s">
        <v>29</v>
      </c>
      <c r="D98" s="60" t="s">
        <v>153</v>
      </c>
      <c r="E98" s="84" t="s">
        <v>1007</v>
      </c>
      <c r="F98" s="60" t="s">
        <v>40</v>
      </c>
      <c r="G98" s="60" t="s">
        <v>40</v>
      </c>
      <c r="H98" s="54" t="s">
        <v>146</v>
      </c>
      <c r="I98" s="46" t="s">
        <v>33</v>
      </c>
      <c r="J98" s="54" t="s">
        <v>34</v>
      </c>
      <c r="K98" s="32" t="s">
        <v>137</v>
      </c>
      <c r="L98" s="43"/>
      <c r="M98" s="43"/>
      <c r="N98" s="42"/>
      <c r="O98" s="42"/>
      <c r="P98" s="33"/>
      <c r="Q98" s="40"/>
      <c r="R98" s="11"/>
      <c r="S98" s="13" t="s">
        <v>36</v>
      </c>
      <c r="T98" s="11"/>
      <c r="U98" s="23"/>
      <c r="V98" s="23"/>
      <c r="W98" s="23"/>
      <c r="X98" s="23"/>
      <c r="Y98" s="23"/>
    </row>
    <row r="99" spans="1:25" s="24" customFormat="1" ht="38.25" customHeight="1" x14ac:dyDescent="0.25">
      <c r="A99" s="24" t="str">
        <f t="shared" si="1"/>
        <v>SOC-SUP-ABO</v>
      </c>
      <c r="B99" s="50" t="s">
        <v>154</v>
      </c>
      <c r="C99" s="51" t="s">
        <v>29</v>
      </c>
      <c r="D99" s="53" t="s">
        <v>155</v>
      </c>
      <c r="E99" s="84" t="s">
        <v>1008</v>
      </c>
      <c r="F99" s="53" t="s">
        <v>31</v>
      </c>
      <c r="G99" s="53" t="s">
        <v>31</v>
      </c>
      <c r="H99" s="54" t="s">
        <v>156</v>
      </c>
      <c r="I99" s="46" t="s">
        <v>33</v>
      </c>
      <c r="J99" s="54" t="s">
        <v>34</v>
      </c>
      <c r="K99" s="32" t="s">
        <v>137</v>
      </c>
      <c r="L99" s="43"/>
      <c r="M99" s="43"/>
      <c r="N99" s="42"/>
      <c r="O99" s="42"/>
      <c r="P99" s="33"/>
      <c r="Q99" s="40"/>
      <c r="R99" s="11"/>
      <c r="S99" s="13" t="s">
        <v>36</v>
      </c>
      <c r="T99" s="11"/>
      <c r="U99" s="23"/>
      <c r="V99" s="23"/>
      <c r="W99" s="23"/>
      <c r="X99" s="23"/>
      <c r="Y99" s="23"/>
    </row>
    <row r="100" spans="1:25" s="24" customFormat="1" ht="38.25" customHeight="1" x14ac:dyDescent="0.25">
      <c r="A100" s="24" t="str">
        <f t="shared" si="1"/>
        <v>SOC-SUP-ABO</v>
      </c>
      <c r="B100" s="50" t="s">
        <v>157</v>
      </c>
      <c r="C100" s="51" t="s">
        <v>29</v>
      </c>
      <c r="D100" s="60" t="s">
        <v>158</v>
      </c>
      <c r="E100" s="84" t="s">
        <v>1009</v>
      </c>
      <c r="F100" s="60" t="s">
        <v>40</v>
      </c>
      <c r="G100" s="60" t="s">
        <v>40</v>
      </c>
      <c r="H100" s="54" t="s">
        <v>156</v>
      </c>
      <c r="I100" s="46" t="s">
        <v>33</v>
      </c>
      <c r="J100" s="54" t="s">
        <v>34</v>
      </c>
      <c r="K100" s="32" t="s">
        <v>137</v>
      </c>
      <c r="L100" s="43"/>
      <c r="M100" s="43"/>
      <c r="N100" s="42"/>
      <c r="O100" s="42"/>
      <c r="P100" s="33"/>
      <c r="Q100" s="40"/>
      <c r="R100" s="11"/>
      <c r="S100" s="13" t="s">
        <v>36</v>
      </c>
      <c r="T100" s="11"/>
      <c r="U100" s="23"/>
      <c r="V100" s="23"/>
      <c r="W100" s="23"/>
      <c r="X100" s="23"/>
      <c r="Y100" s="23"/>
    </row>
    <row r="101" spans="1:25" s="24" customFormat="1" ht="38.25" customHeight="1" x14ac:dyDescent="0.25">
      <c r="A101" s="24" t="str">
        <f t="shared" si="1"/>
        <v>SOC-SUP-ABO</v>
      </c>
      <c r="B101" s="50" t="s">
        <v>159</v>
      </c>
      <c r="C101" s="51" t="s">
        <v>29</v>
      </c>
      <c r="D101" s="60" t="s">
        <v>158</v>
      </c>
      <c r="E101" s="84" t="s">
        <v>1010</v>
      </c>
      <c r="F101" s="60" t="s">
        <v>110</v>
      </c>
      <c r="G101" s="60" t="s">
        <v>110</v>
      </c>
      <c r="H101" s="54" t="s">
        <v>156</v>
      </c>
      <c r="I101" s="46" t="s">
        <v>33</v>
      </c>
      <c r="J101" s="54" t="s">
        <v>34</v>
      </c>
      <c r="K101" s="32" t="s">
        <v>137</v>
      </c>
      <c r="L101" s="43"/>
      <c r="M101" s="43"/>
      <c r="N101" s="42"/>
      <c r="O101" s="42"/>
      <c r="P101" s="33"/>
      <c r="Q101" s="40"/>
      <c r="R101" s="11"/>
      <c r="S101" s="13" t="s">
        <v>36</v>
      </c>
      <c r="T101" s="11"/>
      <c r="U101" s="23"/>
      <c r="V101" s="23"/>
      <c r="W101" s="23"/>
      <c r="X101" s="23"/>
      <c r="Y101" s="23"/>
    </row>
    <row r="102" spans="1:25" s="24" customFormat="1" ht="51" customHeight="1" x14ac:dyDescent="0.25">
      <c r="A102" s="24" t="str">
        <f t="shared" si="1"/>
        <v>SOC-SUP-ABO</v>
      </c>
      <c r="B102" s="50" t="s">
        <v>160</v>
      </c>
      <c r="C102" s="51" t="s">
        <v>29</v>
      </c>
      <c r="D102" s="53" t="s">
        <v>161</v>
      </c>
      <c r="E102" s="84" t="s">
        <v>1011</v>
      </c>
      <c r="F102" s="53" t="s">
        <v>31</v>
      </c>
      <c r="G102" s="53" t="s">
        <v>31</v>
      </c>
      <c r="H102" s="54" t="s">
        <v>156</v>
      </c>
      <c r="I102" s="46" t="s">
        <v>33</v>
      </c>
      <c r="J102" s="54" t="s">
        <v>34</v>
      </c>
      <c r="K102" s="32" t="s">
        <v>137</v>
      </c>
      <c r="L102" s="43"/>
      <c r="M102" s="43"/>
      <c r="N102" s="42"/>
      <c r="O102" s="42"/>
      <c r="P102" s="33"/>
      <c r="Q102" s="40"/>
      <c r="R102" s="11"/>
      <c r="S102" s="13" t="s">
        <v>36</v>
      </c>
      <c r="T102" s="11"/>
      <c r="U102" s="23"/>
      <c r="V102" s="23"/>
      <c r="W102" s="23"/>
      <c r="X102" s="23"/>
      <c r="Y102" s="23"/>
    </row>
    <row r="103" spans="1:25" s="24" customFormat="1" ht="38.25" customHeight="1" x14ac:dyDescent="0.25">
      <c r="A103" s="24" t="str">
        <f t="shared" si="1"/>
        <v>SOC-SUP-ASU</v>
      </c>
      <c r="B103" s="50" t="s">
        <v>162</v>
      </c>
      <c r="C103" s="51" t="s">
        <v>29</v>
      </c>
      <c r="D103" s="60" t="s">
        <v>163</v>
      </c>
      <c r="E103" s="84" t="s">
        <v>1012</v>
      </c>
      <c r="F103" s="60" t="s">
        <v>40</v>
      </c>
      <c r="G103" s="60" t="s">
        <v>40</v>
      </c>
      <c r="H103" s="54" t="s">
        <v>164</v>
      </c>
      <c r="I103" s="46" t="s">
        <v>33</v>
      </c>
      <c r="J103" s="54" t="s">
        <v>34</v>
      </c>
      <c r="K103" s="32" t="s">
        <v>137</v>
      </c>
      <c r="L103" s="43"/>
      <c r="M103" s="43"/>
      <c r="N103" s="42"/>
      <c r="O103" s="42"/>
      <c r="P103" s="33"/>
      <c r="Q103" s="40"/>
      <c r="R103" s="11"/>
      <c r="S103" s="13" t="s">
        <v>36</v>
      </c>
      <c r="T103" s="11"/>
      <c r="U103" s="23"/>
      <c r="V103" s="23"/>
      <c r="W103" s="23"/>
      <c r="X103" s="23"/>
      <c r="Y103" s="23"/>
    </row>
    <row r="104" spans="1:25" s="24" customFormat="1" ht="51" customHeight="1" x14ac:dyDescent="0.25">
      <c r="A104" s="24" t="str">
        <f t="shared" si="1"/>
        <v>SOC-SUP-ASU</v>
      </c>
      <c r="B104" s="50" t="s">
        <v>165</v>
      </c>
      <c r="C104" s="51" t="s">
        <v>29</v>
      </c>
      <c r="D104" s="60" t="s">
        <v>163</v>
      </c>
      <c r="E104" s="84" t="s">
        <v>1013</v>
      </c>
      <c r="F104" s="60" t="s">
        <v>31</v>
      </c>
      <c r="G104" s="60" t="s">
        <v>31</v>
      </c>
      <c r="H104" s="54" t="s">
        <v>164</v>
      </c>
      <c r="I104" s="46" t="s">
        <v>33</v>
      </c>
      <c r="J104" s="54" t="s">
        <v>34</v>
      </c>
      <c r="K104" s="32" t="s">
        <v>137</v>
      </c>
      <c r="L104" s="43"/>
      <c r="M104" s="43"/>
      <c r="N104" s="42"/>
      <c r="O104" s="42"/>
      <c r="P104" s="33"/>
      <c r="Q104" s="40"/>
      <c r="R104" s="11"/>
      <c r="S104" s="13" t="s">
        <v>36</v>
      </c>
      <c r="T104" s="11"/>
      <c r="U104" s="23"/>
      <c r="V104" s="23"/>
      <c r="W104" s="23"/>
      <c r="X104" s="23"/>
      <c r="Y104" s="23"/>
    </row>
    <row r="105" spans="1:25" s="24" customFormat="1" ht="51" customHeight="1" x14ac:dyDescent="0.25">
      <c r="A105" s="24" t="str">
        <f t="shared" si="1"/>
        <v>SOC-SUP-ASU</v>
      </c>
      <c r="B105" s="50" t="s">
        <v>166</v>
      </c>
      <c r="C105" s="51" t="s">
        <v>29</v>
      </c>
      <c r="D105" s="53" t="s">
        <v>167</v>
      </c>
      <c r="E105" s="84" t="s">
        <v>1014</v>
      </c>
      <c r="F105" s="53" t="s">
        <v>40</v>
      </c>
      <c r="G105" s="53" t="s">
        <v>40</v>
      </c>
      <c r="H105" s="54" t="s">
        <v>164</v>
      </c>
      <c r="I105" s="46" t="s">
        <v>33</v>
      </c>
      <c r="J105" s="54" t="s">
        <v>34</v>
      </c>
      <c r="K105" s="32" t="s">
        <v>137</v>
      </c>
      <c r="L105" s="43"/>
      <c r="M105" s="43"/>
      <c r="N105" s="42"/>
      <c r="O105" s="42"/>
      <c r="P105" s="33"/>
      <c r="Q105" s="40"/>
      <c r="R105" s="11"/>
      <c r="S105" s="13" t="s">
        <v>36</v>
      </c>
      <c r="T105" s="11"/>
      <c r="U105" s="23"/>
      <c r="V105" s="23"/>
      <c r="W105" s="23"/>
      <c r="X105" s="23"/>
      <c r="Y105" s="23"/>
    </row>
    <row r="106" spans="1:25" s="24" customFormat="1" ht="38.25" customHeight="1" x14ac:dyDescent="0.25">
      <c r="A106" s="24" t="str">
        <f t="shared" si="1"/>
        <v>SOC-SUP-ASU</v>
      </c>
      <c r="B106" s="50" t="s">
        <v>168</v>
      </c>
      <c r="C106" s="51" t="s">
        <v>29</v>
      </c>
      <c r="D106" s="53" t="s">
        <v>169</v>
      </c>
      <c r="E106" s="84" t="s">
        <v>1015</v>
      </c>
      <c r="F106" s="53" t="s">
        <v>40</v>
      </c>
      <c r="G106" s="53" t="s">
        <v>40</v>
      </c>
      <c r="H106" s="54" t="s">
        <v>164</v>
      </c>
      <c r="I106" s="46" t="s">
        <v>33</v>
      </c>
      <c r="J106" s="54" t="s">
        <v>34</v>
      </c>
      <c r="K106" s="32" t="s">
        <v>137</v>
      </c>
      <c r="L106" s="43"/>
      <c r="M106" s="43"/>
      <c r="N106" s="42"/>
      <c r="O106" s="42"/>
      <c r="P106" s="33"/>
      <c r="Q106" s="40"/>
      <c r="R106" s="11"/>
      <c r="S106" s="13" t="s">
        <v>36</v>
      </c>
      <c r="T106" s="11"/>
      <c r="U106" s="23"/>
      <c r="V106" s="23"/>
      <c r="W106" s="23"/>
      <c r="X106" s="23"/>
      <c r="Y106" s="23"/>
    </row>
    <row r="107" spans="1:25" s="24" customFormat="1" ht="25.5" customHeight="1" x14ac:dyDescent="0.25">
      <c r="A107" s="24" t="str">
        <f t="shared" si="1"/>
        <v>UTI-CCO-CEL</v>
      </c>
      <c r="B107" s="50" t="s">
        <v>170</v>
      </c>
      <c r="C107" s="51" t="s">
        <v>29</v>
      </c>
      <c r="D107" s="53" t="s">
        <v>171</v>
      </c>
      <c r="E107" s="84" t="s">
        <v>1016</v>
      </c>
      <c r="F107" s="53" t="s">
        <v>31</v>
      </c>
      <c r="G107" s="53" t="s">
        <v>31</v>
      </c>
      <c r="H107" s="54" t="s">
        <v>172</v>
      </c>
      <c r="I107" s="46" t="s">
        <v>173</v>
      </c>
      <c r="J107" s="54" t="s">
        <v>34</v>
      </c>
      <c r="K107" s="32" t="s">
        <v>174</v>
      </c>
      <c r="L107" s="43"/>
      <c r="M107" s="43"/>
      <c r="N107" s="42"/>
      <c r="O107" s="42"/>
      <c r="P107" s="33"/>
      <c r="Q107" s="40"/>
      <c r="R107" s="11"/>
      <c r="S107" s="13" t="s">
        <v>36</v>
      </c>
      <c r="T107" s="11"/>
      <c r="U107" s="23"/>
      <c r="V107" s="23"/>
      <c r="W107" s="23"/>
      <c r="X107" s="23"/>
      <c r="Y107" s="23"/>
    </row>
    <row r="108" spans="1:25" s="24" customFormat="1" ht="38.25" customHeight="1" x14ac:dyDescent="0.25">
      <c r="A108" s="24" t="str">
        <f t="shared" si="1"/>
        <v>UTI-CCO-EEC</v>
      </c>
      <c r="B108" s="50" t="s">
        <v>175</v>
      </c>
      <c r="C108" s="51" t="s">
        <v>29</v>
      </c>
      <c r="D108" s="60" t="s">
        <v>176</v>
      </c>
      <c r="E108" s="84" t="s">
        <v>1017</v>
      </c>
      <c r="F108" s="60" t="s">
        <v>31</v>
      </c>
      <c r="G108" s="60" t="s">
        <v>31</v>
      </c>
      <c r="H108" s="54" t="s">
        <v>177</v>
      </c>
      <c r="I108" s="46" t="s">
        <v>173</v>
      </c>
      <c r="J108" s="54" t="s">
        <v>34</v>
      </c>
      <c r="K108" s="32" t="s">
        <v>174</v>
      </c>
      <c r="L108" s="43"/>
      <c r="M108" s="43"/>
      <c r="N108" s="42"/>
      <c r="O108" s="42"/>
      <c r="P108" s="33"/>
      <c r="Q108" s="40"/>
      <c r="R108" s="11"/>
      <c r="S108" s="13" t="s">
        <v>36</v>
      </c>
      <c r="T108" s="11"/>
      <c r="U108" s="23"/>
      <c r="V108" s="23"/>
      <c r="W108" s="23"/>
      <c r="X108" s="23"/>
      <c r="Y108" s="23"/>
    </row>
    <row r="109" spans="1:25" s="24" customFormat="1" ht="25.5" customHeight="1" x14ac:dyDescent="0.25">
      <c r="A109" s="24" t="str">
        <f t="shared" si="1"/>
        <v>UTI-CCO-MIN</v>
      </c>
      <c r="B109" s="50" t="s">
        <v>178</v>
      </c>
      <c r="C109" s="51" t="s">
        <v>29</v>
      </c>
      <c r="D109" s="60" t="s">
        <v>179</v>
      </c>
      <c r="E109" s="84" t="s">
        <v>1018</v>
      </c>
      <c r="F109" s="60" t="s">
        <v>40</v>
      </c>
      <c r="G109" s="60" t="s">
        <v>40</v>
      </c>
      <c r="H109" s="54" t="s">
        <v>180</v>
      </c>
      <c r="I109" s="46" t="s">
        <v>173</v>
      </c>
      <c r="J109" s="54" t="s">
        <v>34</v>
      </c>
      <c r="K109" s="32" t="s">
        <v>174</v>
      </c>
      <c r="L109" s="43"/>
      <c r="M109" s="43"/>
      <c r="N109" s="42"/>
      <c r="O109" s="42"/>
      <c r="P109" s="33"/>
      <c r="Q109" s="40"/>
      <c r="R109" s="11"/>
      <c r="S109" s="13" t="s">
        <v>36</v>
      </c>
      <c r="T109" s="11"/>
      <c r="U109" s="23"/>
      <c r="V109" s="23"/>
      <c r="W109" s="23"/>
      <c r="X109" s="23"/>
      <c r="Y109" s="23"/>
    </row>
    <row r="110" spans="1:25" s="24" customFormat="1" ht="25.5" customHeight="1" x14ac:dyDescent="0.25">
      <c r="A110" s="24" t="str">
        <f t="shared" si="1"/>
        <v>UTI-CCO-AIN</v>
      </c>
      <c r="B110" s="50" t="s">
        <v>181</v>
      </c>
      <c r="C110" s="51" t="s">
        <v>29</v>
      </c>
      <c r="D110" s="53" t="s">
        <v>182</v>
      </c>
      <c r="E110" s="84" t="s">
        <v>1019</v>
      </c>
      <c r="F110" s="53" t="s">
        <v>31</v>
      </c>
      <c r="G110" s="53" t="s">
        <v>31</v>
      </c>
      <c r="H110" s="54" t="s">
        <v>183</v>
      </c>
      <c r="I110" s="46" t="s">
        <v>173</v>
      </c>
      <c r="J110" s="54" t="s">
        <v>34</v>
      </c>
      <c r="K110" s="32" t="s">
        <v>174</v>
      </c>
      <c r="L110" s="43"/>
      <c r="M110" s="43"/>
      <c r="N110" s="42"/>
      <c r="O110" s="42"/>
      <c r="P110" s="33"/>
      <c r="Q110" s="40"/>
      <c r="R110" s="11"/>
      <c r="S110" s="13" t="s">
        <v>36</v>
      </c>
      <c r="T110" s="11"/>
      <c r="U110" s="23"/>
      <c r="V110" s="23"/>
      <c r="W110" s="23"/>
      <c r="X110" s="23"/>
      <c r="Y110" s="23"/>
    </row>
    <row r="111" spans="1:25" s="24" customFormat="1" ht="25.5" customHeight="1" x14ac:dyDescent="0.25">
      <c r="A111" s="24" t="str">
        <f t="shared" si="1"/>
        <v>UTI-CCO-PWE</v>
      </c>
      <c r="B111" s="50" t="s">
        <v>184</v>
      </c>
      <c r="C111" s="51" t="s">
        <v>29</v>
      </c>
      <c r="D111" s="60" t="s">
        <v>185</v>
      </c>
      <c r="E111" s="84" t="s">
        <v>1020</v>
      </c>
      <c r="F111" s="60" t="s">
        <v>31</v>
      </c>
      <c r="G111" s="60" t="s">
        <v>31</v>
      </c>
      <c r="H111" s="54" t="s">
        <v>186</v>
      </c>
      <c r="I111" s="46" t="s">
        <v>173</v>
      </c>
      <c r="J111" s="54" t="s">
        <v>34</v>
      </c>
      <c r="K111" s="32" t="s">
        <v>174</v>
      </c>
      <c r="L111" s="43"/>
      <c r="M111" s="43"/>
      <c r="N111" s="42"/>
      <c r="O111" s="42"/>
      <c r="P111" s="33"/>
      <c r="Q111" s="40"/>
      <c r="R111" s="11"/>
      <c r="S111" s="13" t="s">
        <v>36</v>
      </c>
      <c r="T111" s="11"/>
      <c r="U111" s="23"/>
      <c r="V111" s="23"/>
      <c r="W111" s="23"/>
      <c r="X111" s="23"/>
      <c r="Y111" s="23"/>
    </row>
    <row r="112" spans="1:25" s="24" customFormat="1" ht="25.5" customHeight="1" x14ac:dyDescent="0.25">
      <c r="A112" s="24" t="str">
        <f t="shared" si="1"/>
        <v>UTI-CCO-CAV</v>
      </c>
      <c r="B112" s="50" t="s">
        <v>187</v>
      </c>
      <c r="C112" s="51" t="s">
        <v>29</v>
      </c>
      <c r="D112" s="60" t="s">
        <v>188</v>
      </c>
      <c r="E112" s="84" t="s">
        <v>1021</v>
      </c>
      <c r="F112" s="60" t="s">
        <v>110</v>
      </c>
      <c r="G112" s="60" t="s">
        <v>110</v>
      </c>
      <c r="H112" s="54" t="s">
        <v>188</v>
      </c>
      <c r="I112" s="46" t="s">
        <v>173</v>
      </c>
      <c r="J112" s="54" t="s">
        <v>34</v>
      </c>
      <c r="K112" s="32" t="s">
        <v>174</v>
      </c>
      <c r="L112" s="43"/>
      <c r="M112" s="43"/>
      <c r="N112" s="42"/>
      <c r="O112" s="42"/>
      <c r="P112" s="33"/>
      <c r="Q112" s="40"/>
      <c r="R112" s="11"/>
      <c r="S112" s="13" t="s">
        <v>36</v>
      </c>
      <c r="T112" s="11"/>
      <c r="U112" s="23"/>
      <c r="V112" s="23"/>
      <c r="W112" s="23"/>
      <c r="X112" s="23"/>
      <c r="Y112" s="23"/>
    </row>
    <row r="113" spans="1:25" s="24" customFormat="1" ht="25.5" customHeight="1" x14ac:dyDescent="0.25">
      <c r="A113" s="24" t="str">
        <f t="shared" si="1"/>
        <v>UTI-CCO-CEL</v>
      </c>
      <c r="B113" s="50" t="s">
        <v>189</v>
      </c>
      <c r="C113" s="51" t="s">
        <v>29</v>
      </c>
      <c r="D113" s="53" t="s">
        <v>190</v>
      </c>
      <c r="E113" s="84" t="s">
        <v>1242</v>
      </c>
      <c r="F113" s="53" t="s">
        <v>31</v>
      </c>
      <c r="G113" s="53" t="s">
        <v>31</v>
      </c>
      <c r="H113" s="54" t="s">
        <v>172</v>
      </c>
      <c r="I113" s="46" t="s">
        <v>173</v>
      </c>
      <c r="J113" s="54" t="s">
        <v>34</v>
      </c>
      <c r="K113" s="32" t="s">
        <v>174</v>
      </c>
      <c r="L113" s="43"/>
      <c r="M113" s="43"/>
      <c r="N113" s="42"/>
      <c r="O113" s="42"/>
      <c r="P113" s="33"/>
      <c r="Q113" s="40"/>
      <c r="R113" s="11"/>
      <c r="S113" s="13" t="s">
        <v>36</v>
      </c>
      <c r="T113" s="11"/>
      <c r="U113" s="23"/>
      <c r="V113" s="23"/>
      <c r="W113" s="23"/>
      <c r="X113" s="23"/>
      <c r="Y113" s="23"/>
    </row>
    <row r="114" spans="1:25" s="24" customFormat="1" ht="25.5" customHeight="1" x14ac:dyDescent="0.25">
      <c r="A114" s="24" t="str">
        <f t="shared" si="1"/>
        <v>UTI-CCO-CEL</v>
      </c>
      <c r="B114" s="50" t="s">
        <v>191</v>
      </c>
      <c r="C114" s="51" t="s">
        <v>29</v>
      </c>
      <c r="D114" s="53" t="s">
        <v>190</v>
      </c>
      <c r="E114" s="84" t="s">
        <v>1243</v>
      </c>
      <c r="F114" s="53" t="s">
        <v>31</v>
      </c>
      <c r="G114" s="53" t="s">
        <v>31</v>
      </c>
      <c r="H114" s="54" t="s">
        <v>172</v>
      </c>
      <c r="I114" s="46" t="s">
        <v>173</v>
      </c>
      <c r="J114" s="54" t="s">
        <v>34</v>
      </c>
      <c r="K114" s="32" t="s">
        <v>174</v>
      </c>
      <c r="L114" s="43"/>
      <c r="M114" s="43"/>
      <c r="N114" s="42"/>
      <c r="O114" s="42"/>
      <c r="P114" s="33"/>
      <c r="Q114" s="40"/>
      <c r="R114" s="11"/>
      <c r="S114" s="13" t="s">
        <v>36</v>
      </c>
      <c r="T114" s="11"/>
      <c r="U114" s="23"/>
      <c r="V114" s="23"/>
      <c r="W114" s="23"/>
      <c r="X114" s="23"/>
      <c r="Y114" s="23"/>
    </row>
    <row r="115" spans="1:25" s="24" customFormat="1" ht="38.25" customHeight="1" x14ac:dyDescent="0.25">
      <c r="A115" s="24" t="str">
        <f t="shared" si="1"/>
        <v>UTI-CCO-CEL</v>
      </c>
      <c r="B115" s="50" t="s">
        <v>192</v>
      </c>
      <c r="C115" s="51" t="s">
        <v>29</v>
      </c>
      <c r="D115" s="53" t="s">
        <v>193</v>
      </c>
      <c r="E115" s="84" t="s">
        <v>1022</v>
      </c>
      <c r="F115" s="53" t="s">
        <v>40</v>
      </c>
      <c r="G115" s="53" t="s">
        <v>40</v>
      </c>
      <c r="H115" s="54" t="s">
        <v>172</v>
      </c>
      <c r="I115" s="46" t="s">
        <v>173</v>
      </c>
      <c r="J115" s="54" t="s">
        <v>34</v>
      </c>
      <c r="K115" s="32" t="s">
        <v>174</v>
      </c>
      <c r="L115" s="43"/>
      <c r="M115" s="43"/>
      <c r="N115" s="42"/>
      <c r="O115" s="42"/>
      <c r="P115" s="33"/>
      <c r="Q115" s="40"/>
      <c r="R115" s="11"/>
      <c r="S115" s="13" t="s">
        <v>36</v>
      </c>
      <c r="T115" s="11"/>
      <c r="U115" s="23"/>
      <c r="V115" s="23"/>
      <c r="W115" s="23"/>
      <c r="X115" s="23"/>
      <c r="Y115" s="23"/>
    </row>
    <row r="116" spans="1:25" s="24" customFormat="1" ht="51" customHeight="1" x14ac:dyDescent="0.25">
      <c r="A116" s="24" t="str">
        <f t="shared" si="1"/>
        <v>UTI-CCO-CEL</v>
      </c>
      <c r="B116" s="50" t="s">
        <v>194</v>
      </c>
      <c r="C116" s="51" t="s">
        <v>29</v>
      </c>
      <c r="D116" s="53" t="s">
        <v>195</v>
      </c>
      <c r="E116" s="84" t="s">
        <v>1023</v>
      </c>
      <c r="F116" s="53" t="s">
        <v>40</v>
      </c>
      <c r="G116" s="53" t="s">
        <v>40</v>
      </c>
      <c r="H116" s="54" t="s">
        <v>172</v>
      </c>
      <c r="I116" s="46" t="s">
        <v>173</v>
      </c>
      <c r="J116" s="54" t="s">
        <v>34</v>
      </c>
      <c r="K116" s="32" t="s">
        <v>174</v>
      </c>
      <c r="L116" s="43"/>
      <c r="M116" s="43"/>
      <c r="N116" s="42"/>
      <c r="O116" s="42"/>
      <c r="P116" s="33"/>
      <c r="Q116" s="40"/>
      <c r="R116" s="11"/>
      <c r="S116" s="13" t="s">
        <v>36</v>
      </c>
      <c r="T116" s="11"/>
      <c r="U116" s="23"/>
      <c r="V116" s="23"/>
      <c r="W116" s="23"/>
      <c r="X116" s="23"/>
      <c r="Y116" s="23"/>
    </row>
    <row r="117" spans="1:25" s="24" customFormat="1" ht="25.5" customHeight="1" x14ac:dyDescent="0.25">
      <c r="A117" s="24" t="str">
        <f t="shared" si="1"/>
        <v>UTI-CCO-CEL</v>
      </c>
      <c r="B117" s="50" t="s">
        <v>196</v>
      </c>
      <c r="C117" s="51" t="s">
        <v>29</v>
      </c>
      <c r="D117" s="53" t="s">
        <v>197</v>
      </c>
      <c r="E117" s="84" t="s">
        <v>1024</v>
      </c>
      <c r="F117" s="53" t="s">
        <v>31</v>
      </c>
      <c r="G117" s="53" t="s">
        <v>31</v>
      </c>
      <c r="H117" s="54" t="s">
        <v>172</v>
      </c>
      <c r="I117" s="46" t="s">
        <v>173</v>
      </c>
      <c r="J117" s="54" t="s">
        <v>34</v>
      </c>
      <c r="K117" s="32" t="s">
        <v>174</v>
      </c>
      <c r="L117" s="45"/>
      <c r="M117" s="43"/>
      <c r="N117" s="42"/>
      <c r="O117" s="42"/>
      <c r="P117" s="33"/>
      <c r="Q117" s="40"/>
      <c r="R117" s="11"/>
      <c r="S117" s="13" t="s">
        <v>36</v>
      </c>
      <c r="T117" s="11"/>
      <c r="U117" s="23"/>
      <c r="V117" s="23"/>
      <c r="W117" s="23"/>
      <c r="X117" s="23"/>
      <c r="Y117" s="23"/>
    </row>
    <row r="118" spans="1:25" s="24" customFormat="1" ht="25.5" customHeight="1" x14ac:dyDescent="0.25">
      <c r="A118" s="24" t="str">
        <f t="shared" si="1"/>
        <v>UTI-CCO-CEL</v>
      </c>
      <c r="B118" s="50" t="s">
        <v>198</v>
      </c>
      <c r="C118" s="51" t="s">
        <v>29</v>
      </c>
      <c r="D118" s="60" t="s">
        <v>199</v>
      </c>
      <c r="E118" s="84" t="s">
        <v>1025</v>
      </c>
      <c r="F118" s="60" t="s">
        <v>31</v>
      </c>
      <c r="G118" s="60" t="s">
        <v>31</v>
      </c>
      <c r="H118" s="54" t="s">
        <v>172</v>
      </c>
      <c r="I118" s="46" t="s">
        <v>173</v>
      </c>
      <c r="J118" s="54" t="s">
        <v>34</v>
      </c>
      <c r="K118" s="32" t="s">
        <v>174</v>
      </c>
      <c r="L118" s="43"/>
      <c r="M118" s="43"/>
      <c r="N118" s="42"/>
      <c r="O118" s="42"/>
      <c r="P118" s="33"/>
      <c r="Q118" s="40"/>
      <c r="R118" s="11"/>
      <c r="S118" s="13" t="s">
        <v>36</v>
      </c>
      <c r="T118" s="11"/>
      <c r="U118" s="23"/>
      <c r="V118" s="23"/>
      <c r="W118" s="23"/>
      <c r="X118" s="23"/>
      <c r="Y118" s="23"/>
    </row>
    <row r="119" spans="1:25" s="24" customFormat="1" ht="38.25" customHeight="1" x14ac:dyDescent="0.25">
      <c r="A119" s="24" t="str">
        <f t="shared" si="1"/>
        <v>UTI-CCO-CEL</v>
      </c>
      <c r="B119" s="50" t="s">
        <v>200</v>
      </c>
      <c r="C119" s="51" t="s">
        <v>29</v>
      </c>
      <c r="D119" s="53" t="s">
        <v>201</v>
      </c>
      <c r="E119" s="84" t="s">
        <v>1244</v>
      </c>
      <c r="F119" s="53" t="s">
        <v>31</v>
      </c>
      <c r="G119" s="53" t="s">
        <v>31</v>
      </c>
      <c r="H119" s="54" t="s">
        <v>172</v>
      </c>
      <c r="I119" s="46" t="s">
        <v>173</v>
      </c>
      <c r="J119" s="54" t="s">
        <v>34</v>
      </c>
      <c r="K119" s="32" t="s">
        <v>174</v>
      </c>
      <c r="L119" s="43"/>
      <c r="M119" s="43"/>
      <c r="N119" s="42"/>
      <c r="O119" s="42"/>
      <c r="P119" s="33"/>
      <c r="Q119" s="40"/>
      <c r="R119" s="11"/>
      <c r="S119" s="13" t="s">
        <v>36</v>
      </c>
      <c r="T119" s="11"/>
      <c r="U119" s="23"/>
      <c r="V119" s="23"/>
      <c r="W119" s="23"/>
      <c r="X119" s="23"/>
      <c r="Y119" s="23"/>
    </row>
    <row r="120" spans="1:25" s="24" customFormat="1" ht="25.5" customHeight="1" x14ac:dyDescent="0.25">
      <c r="A120" s="24" t="str">
        <f t="shared" si="1"/>
        <v>UTI-CCO-CEL</v>
      </c>
      <c r="B120" s="50" t="s">
        <v>202</v>
      </c>
      <c r="C120" s="51" t="s">
        <v>29</v>
      </c>
      <c r="D120" s="53" t="s">
        <v>203</v>
      </c>
      <c r="E120" s="84" t="s">
        <v>1026</v>
      </c>
      <c r="F120" s="53" t="s">
        <v>40</v>
      </c>
      <c r="G120" s="53" t="s">
        <v>40</v>
      </c>
      <c r="H120" s="54" t="s">
        <v>172</v>
      </c>
      <c r="I120" s="46" t="s">
        <v>173</v>
      </c>
      <c r="J120" s="54" t="s">
        <v>34</v>
      </c>
      <c r="K120" s="32" t="s">
        <v>174</v>
      </c>
      <c r="L120" s="43"/>
      <c r="M120" s="43"/>
      <c r="N120" s="42"/>
      <c r="O120" s="42"/>
      <c r="P120" s="33"/>
      <c r="Q120" s="40"/>
      <c r="R120" s="11"/>
      <c r="S120" s="13" t="s">
        <v>36</v>
      </c>
      <c r="T120" s="11"/>
      <c r="U120" s="23"/>
      <c r="V120" s="23"/>
      <c r="W120" s="23"/>
      <c r="X120" s="23"/>
      <c r="Y120" s="23"/>
    </row>
    <row r="121" spans="1:25" s="24" customFormat="1" ht="25.5" customHeight="1" x14ac:dyDescent="0.25">
      <c r="A121" s="24" t="str">
        <f t="shared" si="1"/>
        <v>UTI-CCO-CEL</v>
      </c>
      <c r="B121" s="50" t="s">
        <v>204</v>
      </c>
      <c r="C121" s="51" t="s">
        <v>29</v>
      </c>
      <c r="D121" s="53" t="s">
        <v>203</v>
      </c>
      <c r="E121" s="84" t="s">
        <v>1027</v>
      </c>
      <c r="F121" s="53" t="s">
        <v>110</v>
      </c>
      <c r="G121" s="53" t="s">
        <v>110</v>
      </c>
      <c r="H121" s="54" t="s">
        <v>172</v>
      </c>
      <c r="I121" s="46" t="s">
        <v>173</v>
      </c>
      <c r="J121" s="54" t="s">
        <v>34</v>
      </c>
      <c r="K121" s="32" t="s">
        <v>174</v>
      </c>
      <c r="L121" s="43"/>
      <c r="M121" s="43"/>
      <c r="N121" s="42"/>
      <c r="O121" s="42"/>
      <c r="P121" s="33"/>
      <c r="Q121" s="40"/>
      <c r="R121" s="11"/>
      <c r="S121" s="13" t="s">
        <v>36</v>
      </c>
      <c r="T121" s="11"/>
      <c r="U121" s="23"/>
      <c r="V121" s="23"/>
      <c r="W121" s="23"/>
      <c r="X121" s="23"/>
      <c r="Y121" s="23"/>
    </row>
    <row r="122" spans="1:25" s="24" customFormat="1" ht="25.5" customHeight="1" x14ac:dyDescent="0.25">
      <c r="A122" s="24" t="str">
        <f t="shared" si="1"/>
        <v>UTI-CCO-CEL</v>
      </c>
      <c r="B122" s="50" t="s">
        <v>205</v>
      </c>
      <c r="C122" s="51" t="s">
        <v>29</v>
      </c>
      <c r="D122" s="53" t="s">
        <v>153</v>
      </c>
      <c r="E122" s="84" t="s">
        <v>1028</v>
      </c>
      <c r="F122" s="53" t="s">
        <v>40</v>
      </c>
      <c r="G122" s="53" t="s">
        <v>40</v>
      </c>
      <c r="H122" s="54" t="s">
        <v>172</v>
      </c>
      <c r="I122" s="46" t="s">
        <v>173</v>
      </c>
      <c r="J122" s="54" t="s">
        <v>34</v>
      </c>
      <c r="K122" s="32" t="s">
        <v>174</v>
      </c>
      <c r="L122" s="43"/>
      <c r="M122" s="43"/>
      <c r="N122" s="42"/>
      <c r="O122" s="42"/>
      <c r="P122" s="33"/>
      <c r="Q122" s="40"/>
      <c r="R122" s="11"/>
      <c r="S122" s="13" t="s">
        <v>36</v>
      </c>
      <c r="T122" s="11"/>
      <c r="U122" s="23"/>
      <c r="V122" s="23"/>
      <c r="W122" s="23"/>
      <c r="X122" s="23"/>
      <c r="Y122" s="23"/>
    </row>
    <row r="123" spans="1:25" s="24" customFormat="1" ht="38.25" customHeight="1" x14ac:dyDescent="0.25">
      <c r="A123" s="24" t="str">
        <f t="shared" si="1"/>
        <v>UTI-CCO-CEL</v>
      </c>
      <c r="B123" s="50" t="s">
        <v>206</v>
      </c>
      <c r="C123" s="51" t="s">
        <v>29</v>
      </c>
      <c r="D123" s="53" t="s">
        <v>207</v>
      </c>
      <c r="E123" s="84" t="s">
        <v>1245</v>
      </c>
      <c r="F123" s="53" t="s">
        <v>31</v>
      </c>
      <c r="G123" s="53" t="s">
        <v>31</v>
      </c>
      <c r="H123" s="54" t="s">
        <v>172</v>
      </c>
      <c r="I123" s="46" t="s">
        <v>173</v>
      </c>
      <c r="J123" s="54" t="s">
        <v>34</v>
      </c>
      <c r="K123" s="32" t="s">
        <v>174</v>
      </c>
      <c r="L123" s="43"/>
      <c r="M123" s="43"/>
      <c r="N123" s="42"/>
      <c r="O123" s="42"/>
      <c r="P123" s="33"/>
      <c r="Q123" s="40"/>
      <c r="R123" s="11"/>
      <c r="S123" s="13" t="s">
        <v>36</v>
      </c>
      <c r="T123" s="11"/>
      <c r="U123" s="23"/>
      <c r="V123" s="23"/>
      <c r="W123" s="23"/>
      <c r="X123" s="23"/>
      <c r="Y123" s="23"/>
    </row>
    <row r="124" spans="1:25" s="24" customFormat="1" ht="25.5" customHeight="1" x14ac:dyDescent="0.25">
      <c r="A124" s="24" t="str">
        <f t="shared" si="1"/>
        <v>UTI-CCO-CEL</v>
      </c>
      <c r="B124" s="50" t="s">
        <v>208</v>
      </c>
      <c r="C124" s="51" t="s">
        <v>29</v>
      </c>
      <c r="D124" s="53" t="s">
        <v>1246</v>
      </c>
      <c r="E124" s="84" t="s">
        <v>1029</v>
      </c>
      <c r="F124" s="53" t="s">
        <v>40</v>
      </c>
      <c r="G124" s="53" t="s">
        <v>40</v>
      </c>
      <c r="H124" s="54" t="s">
        <v>172</v>
      </c>
      <c r="I124" s="46" t="s">
        <v>173</v>
      </c>
      <c r="J124" s="54" t="s">
        <v>34</v>
      </c>
      <c r="K124" s="32" t="s">
        <v>174</v>
      </c>
      <c r="L124" s="43"/>
      <c r="M124" s="43"/>
      <c r="N124" s="42"/>
      <c r="O124" s="42"/>
      <c r="P124" s="33"/>
      <c r="Q124" s="40"/>
      <c r="R124" s="11"/>
      <c r="S124" s="13" t="s">
        <v>36</v>
      </c>
      <c r="T124" s="11"/>
      <c r="U124" s="23"/>
      <c r="V124" s="23"/>
      <c r="W124" s="23"/>
      <c r="X124" s="23"/>
      <c r="Y124" s="23"/>
    </row>
    <row r="125" spans="1:25" s="24" customFormat="1" ht="25.5" customHeight="1" x14ac:dyDescent="0.25">
      <c r="A125" s="24" t="str">
        <f t="shared" si="1"/>
        <v>UTI-CCO-CEL</v>
      </c>
      <c r="B125" s="50" t="s">
        <v>209</v>
      </c>
      <c r="C125" s="51" t="s">
        <v>29</v>
      </c>
      <c r="D125" s="53" t="s">
        <v>210</v>
      </c>
      <c r="E125" s="84" t="s">
        <v>1030</v>
      </c>
      <c r="F125" s="53" t="s">
        <v>40</v>
      </c>
      <c r="G125" s="53" t="s">
        <v>40</v>
      </c>
      <c r="H125" s="54" t="s">
        <v>172</v>
      </c>
      <c r="I125" s="46" t="s">
        <v>173</v>
      </c>
      <c r="J125" s="54" t="s">
        <v>34</v>
      </c>
      <c r="K125" s="32" t="s">
        <v>174</v>
      </c>
      <c r="L125" s="45"/>
      <c r="M125" s="43"/>
      <c r="N125" s="42"/>
      <c r="O125" s="42"/>
      <c r="P125" s="33"/>
      <c r="Q125" s="40"/>
      <c r="R125" s="11"/>
      <c r="S125" s="13" t="s">
        <v>36</v>
      </c>
      <c r="T125" s="11"/>
      <c r="U125" s="23"/>
      <c r="V125" s="23"/>
      <c r="W125" s="23"/>
      <c r="X125" s="23"/>
      <c r="Y125" s="23"/>
    </row>
    <row r="126" spans="1:25" s="24" customFormat="1" ht="25.5" customHeight="1" x14ac:dyDescent="0.25">
      <c r="A126" s="24" t="str">
        <f t="shared" si="1"/>
        <v>UTI-CCO-CEL</v>
      </c>
      <c r="B126" s="50" t="s">
        <v>211</v>
      </c>
      <c r="C126" s="51" t="s">
        <v>29</v>
      </c>
      <c r="D126" s="60" t="s">
        <v>210</v>
      </c>
      <c r="E126" s="84" t="s">
        <v>1031</v>
      </c>
      <c r="F126" s="60" t="s">
        <v>31</v>
      </c>
      <c r="G126" s="60" t="s">
        <v>31</v>
      </c>
      <c r="H126" s="54" t="s">
        <v>172</v>
      </c>
      <c r="I126" s="46" t="s">
        <v>173</v>
      </c>
      <c r="J126" s="54" t="s">
        <v>34</v>
      </c>
      <c r="K126" s="32" t="s">
        <v>174</v>
      </c>
      <c r="L126" s="43"/>
      <c r="M126" s="43"/>
      <c r="N126" s="42"/>
      <c r="O126" s="42"/>
      <c r="P126" s="33"/>
      <c r="Q126" s="40"/>
      <c r="R126" s="11"/>
      <c r="S126" s="13" t="s">
        <v>36</v>
      </c>
      <c r="T126" s="11"/>
      <c r="U126" s="23"/>
      <c r="V126" s="23"/>
      <c r="W126" s="23"/>
      <c r="X126" s="23"/>
      <c r="Y126" s="23"/>
    </row>
    <row r="127" spans="1:25" s="24" customFormat="1" ht="25.5" customHeight="1" x14ac:dyDescent="0.25">
      <c r="A127" s="24" t="str">
        <f t="shared" si="1"/>
        <v>UTI-CCO-CEL</v>
      </c>
      <c r="B127" s="50" t="s">
        <v>212</v>
      </c>
      <c r="C127" s="51" t="s">
        <v>29</v>
      </c>
      <c r="D127" s="53" t="s">
        <v>213</v>
      </c>
      <c r="E127" s="84" t="s">
        <v>1032</v>
      </c>
      <c r="F127" s="53" t="s">
        <v>31</v>
      </c>
      <c r="G127" s="53" t="s">
        <v>31</v>
      </c>
      <c r="H127" s="54" t="s">
        <v>172</v>
      </c>
      <c r="I127" s="46" t="s">
        <v>173</v>
      </c>
      <c r="J127" s="54" t="s">
        <v>34</v>
      </c>
      <c r="K127" s="32" t="s">
        <v>174</v>
      </c>
      <c r="L127" s="43"/>
      <c r="M127" s="43"/>
      <c r="N127" s="42"/>
      <c r="O127" s="42"/>
      <c r="P127" s="33"/>
      <c r="Q127" s="40"/>
      <c r="R127" s="11"/>
      <c r="S127" s="13" t="s">
        <v>36</v>
      </c>
      <c r="T127" s="11"/>
      <c r="U127" s="23"/>
      <c r="V127" s="23"/>
      <c r="W127" s="23"/>
      <c r="X127" s="23"/>
      <c r="Y127" s="23"/>
    </row>
    <row r="128" spans="1:25" s="24" customFormat="1" ht="25.5" customHeight="1" x14ac:dyDescent="0.25">
      <c r="A128" s="24" t="str">
        <f t="shared" si="1"/>
        <v>UTI-CCO-CEL</v>
      </c>
      <c r="B128" s="50" t="s">
        <v>214</v>
      </c>
      <c r="C128" s="51" t="s">
        <v>29</v>
      </c>
      <c r="D128" s="53" t="s">
        <v>215</v>
      </c>
      <c r="E128" s="84" t="s">
        <v>1033</v>
      </c>
      <c r="F128" s="53" t="s">
        <v>40</v>
      </c>
      <c r="G128" s="53" t="s">
        <v>40</v>
      </c>
      <c r="H128" s="54" t="s">
        <v>172</v>
      </c>
      <c r="I128" s="46" t="s">
        <v>173</v>
      </c>
      <c r="J128" s="54" t="s">
        <v>34</v>
      </c>
      <c r="K128" s="32" t="s">
        <v>174</v>
      </c>
      <c r="L128" s="43"/>
      <c r="M128" s="43"/>
      <c r="N128" s="42"/>
      <c r="O128" s="42"/>
      <c r="P128" s="33"/>
      <c r="Q128" s="40"/>
      <c r="R128" s="11"/>
      <c r="S128" s="13" t="s">
        <v>36</v>
      </c>
      <c r="T128" s="11"/>
      <c r="U128" s="23"/>
      <c r="V128" s="23"/>
      <c r="W128" s="23"/>
      <c r="X128" s="23"/>
      <c r="Y128" s="23"/>
    </row>
    <row r="129" spans="1:25" s="24" customFormat="1" ht="63.75" x14ac:dyDescent="0.25">
      <c r="A129" s="24" t="str">
        <f t="shared" si="1"/>
        <v>UTI-CCO-CEL</v>
      </c>
      <c r="B129" s="50" t="s">
        <v>876</v>
      </c>
      <c r="C129" s="51" t="s">
        <v>424</v>
      </c>
      <c r="D129" s="53" t="s">
        <v>875</v>
      </c>
      <c r="E129" s="84" t="s">
        <v>1290</v>
      </c>
      <c r="F129" s="53" t="s">
        <v>40</v>
      </c>
      <c r="G129" s="53" t="s">
        <v>40</v>
      </c>
      <c r="H129" s="54" t="s">
        <v>172</v>
      </c>
      <c r="I129" s="46" t="s">
        <v>173</v>
      </c>
      <c r="J129" s="54" t="s">
        <v>34</v>
      </c>
      <c r="K129" s="32" t="s">
        <v>174</v>
      </c>
      <c r="L129" s="43"/>
      <c r="M129" s="43"/>
      <c r="N129" s="42"/>
      <c r="O129" s="42"/>
      <c r="P129" s="33"/>
      <c r="Q129" s="40"/>
      <c r="R129" s="11"/>
      <c r="S129" s="13" t="s">
        <v>36</v>
      </c>
      <c r="T129" s="11"/>
      <c r="U129" s="23"/>
      <c r="V129" s="23"/>
      <c r="W129" s="23"/>
      <c r="X129" s="23"/>
      <c r="Y129" s="23"/>
    </row>
    <row r="130" spans="1:25" s="24" customFormat="1" ht="63.75" x14ac:dyDescent="0.25">
      <c r="A130" s="24" t="str">
        <f t="shared" si="1"/>
        <v>UTI-CCO-CEL</v>
      </c>
      <c r="B130" s="50" t="s">
        <v>877</v>
      </c>
      <c r="C130" s="51" t="s">
        <v>424</v>
      </c>
      <c r="D130" s="53" t="s">
        <v>875</v>
      </c>
      <c r="E130" s="84" t="s">
        <v>1289</v>
      </c>
      <c r="F130" s="53" t="s">
        <v>40</v>
      </c>
      <c r="G130" s="53" t="s">
        <v>40</v>
      </c>
      <c r="H130" s="54" t="s">
        <v>172</v>
      </c>
      <c r="I130" s="46" t="s">
        <v>173</v>
      </c>
      <c r="J130" s="54" t="s">
        <v>34</v>
      </c>
      <c r="K130" s="32" t="s">
        <v>174</v>
      </c>
      <c r="L130" s="43"/>
      <c r="M130" s="43"/>
      <c r="N130" s="42"/>
      <c r="O130" s="42"/>
      <c r="P130" s="33"/>
      <c r="Q130" s="40"/>
      <c r="R130" s="11"/>
      <c r="S130" s="13" t="s">
        <v>36</v>
      </c>
      <c r="T130" s="11"/>
      <c r="U130" s="23"/>
      <c r="V130" s="23"/>
      <c r="W130" s="23"/>
      <c r="X130" s="23"/>
      <c r="Y130" s="23"/>
    </row>
    <row r="131" spans="1:25" s="24" customFormat="1" ht="89.25" customHeight="1" x14ac:dyDescent="0.25">
      <c r="B131" s="50" t="s">
        <v>1248</v>
      </c>
      <c r="C131" s="51" t="s">
        <v>424</v>
      </c>
      <c r="D131" s="84" t="s">
        <v>1247</v>
      </c>
      <c r="E131" s="84" t="s">
        <v>1249</v>
      </c>
      <c r="F131" s="53" t="s">
        <v>31</v>
      </c>
      <c r="G131" s="54" t="s">
        <v>31</v>
      </c>
      <c r="H131" s="54" t="s">
        <v>172</v>
      </c>
      <c r="I131" s="46" t="s">
        <v>173</v>
      </c>
      <c r="J131" s="54" t="s">
        <v>34</v>
      </c>
      <c r="K131" s="32" t="s">
        <v>174</v>
      </c>
      <c r="L131" s="43"/>
      <c r="M131" s="43"/>
      <c r="N131" s="42"/>
      <c r="O131" s="42"/>
      <c r="P131" s="33"/>
      <c r="Q131" s="40"/>
      <c r="R131" s="11"/>
      <c r="S131" s="13" t="s">
        <v>36</v>
      </c>
      <c r="T131" s="11"/>
      <c r="U131" s="23"/>
      <c r="V131" s="23"/>
      <c r="W131" s="23"/>
      <c r="X131" s="23"/>
      <c r="Y131" s="23"/>
    </row>
    <row r="132" spans="1:25" s="24" customFormat="1" ht="38.25" customHeight="1" x14ac:dyDescent="0.25">
      <c r="A132" s="24" t="str">
        <f t="shared" si="1"/>
        <v>UTI-CCO-EEC</v>
      </c>
      <c r="B132" s="50" t="s">
        <v>216</v>
      </c>
      <c r="C132" s="51" t="s">
        <v>29</v>
      </c>
      <c r="D132" s="53" t="s">
        <v>217</v>
      </c>
      <c r="E132" s="84" t="s">
        <v>1034</v>
      </c>
      <c r="F132" s="53" t="s">
        <v>31</v>
      </c>
      <c r="G132" s="53" t="s">
        <v>31</v>
      </c>
      <c r="H132" s="54" t="s">
        <v>177</v>
      </c>
      <c r="I132" s="46" t="s">
        <v>173</v>
      </c>
      <c r="J132" s="54" t="s">
        <v>34</v>
      </c>
      <c r="K132" s="32" t="s">
        <v>174</v>
      </c>
      <c r="L132" s="43"/>
      <c r="M132" s="43"/>
      <c r="N132" s="42"/>
      <c r="O132" s="42"/>
      <c r="P132" s="33"/>
      <c r="Q132" s="40"/>
      <c r="R132" s="11"/>
      <c r="S132" s="13" t="s">
        <v>36</v>
      </c>
      <c r="T132" s="11"/>
      <c r="U132" s="23"/>
      <c r="V132" s="23"/>
      <c r="W132" s="23"/>
      <c r="X132" s="23"/>
      <c r="Y132" s="23"/>
    </row>
    <row r="133" spans="1:25" s="24" customFormat="1" ht="38.25" customHeight="1" x14ac:dyDescent="0.25">
      <c r="A133" s="24" t="str">
        <f t="shared" si="1"/>
        <v>UTI-CCO-EEC</v>
      </c>
      <c r="B133" s="50" t="s">
        <v>218</v>
      </c>
      <c r="C133" s="51" t="s">
        <v>29</v>
      </c>
      <c r="D133" s="53" t="s">
        <v>219</v>
      </c>
      <c r="E133" s="84" t="s">
        <v>1035</v>
      </c>
      <c r="F133" s="53" t="s">
        <v>31</v>
      </c>
      <c r="G133" s="53" t="s">
        <v>31</v>
      </c>
      <c r="H133" s="54" t="s">
        <v>177</v>
      </c>
      <c r="I133" s="46" t="s">
        <v>173</v>
      </c>
      <c r="J133" s="54" t="s">
        <v>34</v>
      </c>
      <c r="K133" s="32" t="s">
        <v>174</v>
      </c>
      <c r="L133" s="43"/>
      <c r="M133" s="43"/>
      <c r="N133" s="42"/>
      <c r="O133" s="42"/>
      <c r="P133" s="33"/>
      <c r="Q133" s="40"/>
      <c r="R133" s="11"/>
      <c r="S133" s="13" t="s">
        <v>36</v>
      </c>
      <c r="T133" s="11"/>
      <c r="U133" s="23"/>
      <c r="V133" s="23"/>
      <c r="W133" s="23"/>
      <c r="X133" s="23"/>
      <c r="Y133" s="23"/>
    </row>
    <row r="134" spans="1:25" s="24" customFormat="1" ht="51" customHeight="1" x14ac:dyDescent="0.25">
      <c r="A134" s="24" t="str">
        <f t="shared" si="1"/>
        <v>UTI-CCO-EEC</v>
      </c>
      <c r="B134" s="50" t="s">
        <v>220</v>
      </c>
      <c r="C134" s="51" t="s">
        <v>29</v>
      </c>
      <c r="D134" s="53" t="s">
        <v>221</v>
      </c>
      <c r="E134" s="84" t="s">
        <v>1036</v>
      </c>
      <c r="F134" s="53" t="s">
        <v>40</v>
      </c>
      <c r="G134" s="53" t="s">
        <v>40</v>
      </c>
      <c r="H134" s="54" t="s">
        <v>177</v>
      </c>
      <c r="I134" s="46" t="s">
        <v>173</v>
      </c>
      <c r="J134" s="54" t="s">
        <v>34</v>
      </c>
      <c r="K134" s="32" t="s">
        <v>174</v>
      </c>
      <c r="L134" s="43"/>
      <c r="M134" s="43"/>
      <c r="N134" s="42"/>
      <c r="O134" s="42"/>
      <c r="P134" s="33"/>
      <c r="Q134" s="40"/>
      <c r="R134" s="11"/>
      <c r="S134" s="13" t="s">
        <v>36</v>
      </c>
      <c r="T134" s="11"/>
      <c r="U134" s="23"/>
      <c r="V134" s="23"/>
      <c r="W134" s="23"/>
      <c r="X134" s="23"/>
      <c r="Y134" s="23"/>
    </row>
    <row r="135" spans="1:25" s="24" customFormat="1" ht="38.25" customHeight="1" x14ac:dyDescent="0.25">
      <c r="A135" s="24" t="str">
        <f t="shared" si="1"/>
        <v>UTI-CCO-EEC</v>
      </c>
      <c r="B135" s="50" t="s">
        <v>222</v>
      </c>
      <c r="C135" s="51" t="s">
        <v>29</v>
      </c>
      <c r="D135" s="53" t="s">
        <v>221</v>
      </c>
      <c r="E135" s="84" t="s">
        <v>1037</v>
      </c>
      <c r="F135" s="53" t="s">
        <v>31</v>
      </c>
      <c r="G135" s="53" t="s">
        <v>31</v>
      </c>
      <c r="H135" s="54" t="s">
        <v>177</v>
      </c>
      <c r="I135" s="46" t="s">
        <v>173</v>
      </c>
      <c r="J135" s="54" t="s">
        <v>34</v>
      </c>
      <c r="K135" s="32" t="s">
        <v>174</v>
      </c>
      <c r="L135" s="43"/>
      <c r="M135" s="43"/>
      <c r="N135" s="42"/>
      <c r="O135" s="42"/>
      <c r="P135" s="33"/>
      <c r="Q135" s="40"/>
      <c r="R135" s="11"/>
      <c r="S135" s="13" t="s">
        <v>36</v>
      </c>
      <c r="T135" s="11"/>
      <c r="U135" s="23"/>
      <c r="V135" s="23"/>
      <c r="W135" s="23"/>
      <c r="X135" s="23"/>
      <c r="Y135" s="23"/>
    </row>
    <row r="136" spans="1:25" s="24" customFormat="1" ht="51" customHeight="1" x14ac:dyDescent="0.25">
      <c r="A136" s="24" t="str">
        <f t="shared" si="1"/>
        <v>UTI-CCO-EEC</v>
      </c>
      <c r="B136" s="50" t="s">
        <v>223</v>
      </c>
      <c r="C136" s="51" t="s">
        <v>29</v>
      </c>
      <c r="D136" s="53" t="s">
        <v>224</v>
      </c>
      <c r="E136" s="84" t="s">
        <v>1250</v>
      </c>
      <c r="F136" s="53" t="s">
        <v>31</v>
      </c>
      <c r="G136" s="53" t="s">
        <v>31</v>
      </c>
      <c r="H136" s="54" t="s">
        <v>177</v>
      </c>
      <c r="I136" s="46" t="s">
        <v>173</v>
      </c>
      <c r="J136" s="54" t="s">
        <v>34</v>
      </c>
      <c r="K136" s="32" t="s">
        <v>174</v>
      </c>
      <c r="L136" s="45"/>
      <c r="M136" s="43"/>
      <c r="N136" s="42"/>
      <c r="O136" s="42"/>
      <c r="P136" s="33"/>
      <c r="Q136" s="40"/>
      <c r="R136" s="11"/>
      <c r="S136" s="13" t="s">
        <v>36</v>
      </c>
      <c r="T136" s="11"/>
      <c r="U136" s="23"/>
      <c r="V136" s="23"/>
      <c r="W136" s="23"/>
      <c r="X136" s="23"/>
      <c r="Y136" s="23"/>
    </row>
    <row r="137" spans="1:25" s="24" customFormat="1" ht="51" customHeight="1" x14ac:dyDescent="0.25">
      <c r="A137" s="24" t="str">
        <f t="shared" ref="A137:A201" si="2">LEFT(B137,11)</f>
        <v>UTI-CCO-EEC</v>
      </c>
      <c r="B137" s="50" t="s">
        <v>225</v>
      </c>
      <c r="C137" s="51" t="s">
        <v>29</v>
      </c>
      <c r="D137" s="60" t="s">
        <v>224</v>
      </c>
      <c r="E137" s="84" t="s">
        <v>1038</v>
      </c>
      <c r="F137" s="60" t="s">
        <v>31</v>
      </c>
      <c r="G137" s="60" t="s">
        <v>31</v>
      </c>
      <c r="H137" s="54" t="s">
        <v>177</v>
      </c>
      <c r="I137" s="46" t="s">
        <v>173</v>
      </c>
      <c r="J137" s="54" t="s">
        <v>34</v>
      </c>
      <c r="K137" s="32" t="s">
        <v>174</v>
      </c>
      <c r="L137" s="43"/>
      <c r="M137" s="43"/>
      <c r="N137" s="42"/>
      <c r="O137" s="42"/>
      <c r="P137" s="33"/>
      <c r="Q137" s="40"/>
      <c r="R137" s="11"/>
      <c r="S137" s="13" t="s">
        <v>36</v>
      </c>
      <c r="T137" s="11"/>
      <c r="U137" s="23"/>
      <c r="V137" s="23"/>
      <c r="W137" s="23"/>
      <c r="X137" s="23"/>
      <c r="Y137" s="23"/>
    </row>
    <row r="138" spans="1:25" s="24" customFormat="1" ht="38.25" customHeight="1" x14ac:dyDescent="0.25">
      <c r="A138" s="24" t="str">
        <f t="shared" si="2"/>
        <v>UTI-CCO-EEC</v>
      </c>
      <c r="B138" s="50" t="s">
        <v>226</v>
      </c>
      <c r="C138" s="51" t="s">
        <v>29</v>
      </c>
      <c r="D138" s="53" t="s">
        <v>227</v>
      </c>
      <c r="E138" s="84" t="s">
        <v>1039</v>
      </c>
      <c r="F138" s="53" t="s">
        <v>31</v>
      </c>
      <c r="G138" s="53" t="s">
        <v>31</v>
      </c>
      <c r="H138" s="54" t="s">
        <v>177</v>
      </c>
      <c r="I138" s="46" t="s">
        <v>173</v>
      </c>
      <c r="J138" s="54" t="s">
        <v>34</v>
      </c>
      <c r="K138" s="32" t="s">
        <v>174</v>
      </c>
      <c r="L138" s="43"/>
      <c r="M138" s="43"/>
      <c r="N138" s="42"/>
      <c r="O138" s="42"/>
      <c r="P138" s="33"/>
      <c r="Q138" s="40"/>
      <c r="R138" s="11"/>
      <c r="S138" s="13" t="s">
        <v>36</v>
      </c>
      <c r="T138" s="11"/>
      <c r="U138" s="23"/>
      <c r="V138" s="23"/>
      <c r="W138" s="23"/>
      <c r="X138" s="23"/>
      <c r="Y138" s="23"/>
    </row>
    <row r="139" spans="1:25" s="24" customFormat="1" ht="38.25" customHeight="1" x14ac:dyDescent="0.25">
      <c r="A139" s="24" t="str">
        <f t="shared" si="2"/>
        <v>UTI-CCO-EEC</v>
      </c>
      <c r="B139" s="50" t="s">
        <v>228</v>
      </c>
      <c r="C139" s="51" t="s">
        <v>29</v>
      </c>
      <c r="D139" s="53" t="s">
        <v>229</v>
      </c>
      <c r="E139" s="84" t="s">
        <v>1040</v>
      </c>
      <c r="F139" s="53" t="s">
        <v>110</v>
      </c>
      <c r="G139" s="53" t="s">
        <v>110</v>
      </c>
      <c r="H139" s="54" t="s">
        <v>177</v>
      </c>
      <c r="I139" s="46" t="s">
        <v>173</v>
      </c>
      <c r="J139" s="54" t="s">
        <v>34</v>
      </c>
      <c r="K139" s="32" t="s">
        <v>174</v>
      </c>
      <c r="L139" s="43"/>
      <c r="M139" s="43"/>
      <c r="N139" s="42"/>
      <c r="O139" s="42"/>
      <c r="P139" s="33"/>
      <c r="Q139" s="40"/>
      <c r="R139" s="11"/>
      <c r="S139" s="13" t="s">
        <v>36</v>
      </c>
      <c r="T139" s="11"/>
      <c r="U139" s="23"/>
      <c r="V139" s="23"/>
      <c r="W139" s="23"/>
      <c r="X139" s="23"/>
      <c r="Y139" s="23"/>
    </row>
    <row r="140" spans="1:25" s="24" customFormat="1" ht="38.25" customHeight="1" x14ac:dyDescent="0.25">
      <c r="A140" s="24" t="str">
        <f t="shared" si="2"/>
        <v>UTI-CCO-EEC</v>
      </c>
      <c r="B140" s="50" t="s">
        <v>230</v>
      </c>
      <c r="C140" s="51" t="s">
        <v>29</v>
      </c>
      <c r="D140" s="53" t="s">
        <v>229</v>
      </c>
      <c r="E140" s="84" t="s">
        <v>1251</v>
      </c>
      <c r="F140" s="53" t="s">
        <v>40</v>
      </c>
      <c r="G140" s="53" t="s">
        <v>40</v>
      </c>
      <c r="H140" s="54" t="s">
        <v>177</v>
      </c>
      <c r="I140" s="46" t="s">
        <v>173</v>
      </c>
      <c r="J140" s="54" t="s">
        <v>34</v>
      </c>
      <c r="K140" s="32" t="s">
        <v>174</v>
      </c>
      <c r="L140" s="43"/>
      <c r="M140" s="43"/>
      <c r="N140" s="42"/>
      <c r="O140" s="42"/>
      <c r="P140" s="33"/>
      <c r="Q140" s="40"/>
      <c r="R140" s="11"/>
      <c r="S140" s="13" t="s">
        <v>36</v>
      </c>
      <c r="T140" s="11"/>
      <c r="U140" s="23"/>
      <c r="V140" s="23"/>
      <c r="W140" s="23"/>
      <c r="X140" s="23"/>
      <c r="Y140" s="23"/>
    </row>
    <row r="141" spans="1:25" s="24" customFormat="1" ht="63.75" customHeight="1" x14ac:dyDescent="0.25">
      <c r="A141" s="24" t="str">
        <f t="shared" si="2"/>
        <v>UTI-CCO-EEC</v>
      </c>
      <c r="B141" s="50" t="s">
        <v>231</v>
      </c>
      <c r="C141" s="51" t="s">
        <v>29</v>
      </c>
      <c r="D141" s="53" t="s">
        <v>229</v>
      </c>
      <c r="E141" s="84" t="s">
        <v>1041</v>
      </c>
      <c r="F141" s="53" t="s">
        <v>40</v>
      </c>
      <c r="G141" s="53" t="s">
        <v>40</v>
      </c>
      <c r="H141" s="54" t="s">
        <v>177</v>
      </c>
      <c r="I141" s="46" t="s">
        <v>173</v>
      </c>
      <c r="J141" s="54" t="s">
        <v>34</v>
      </c>
      <c r="K141" s="32" t="s">
        <v>174</v>
      </c>
      <c r="L141" s="43"/>
      <c r="M141" s="43"/>
      <c r="N141" s="42"/>
      <c r="O141" s="42"/>
      <c r="P141" s="33"/>
      <c r="Q141" s="40"/>
      <c r="R141" s="11"/>
      <c r="S141" s="13" t="s">
        <v>36</v>
      </c>
      <c r="T141" s="11"/>
      <c r="U141" s="23"/>
      <c r="V141" s="23"/>
      <c r="W141" s="23"/>
      <c r="X141" s="23"/>
      <c r="Y141" s="23"/>
    </row>
    <row r="142" spans="1:25" s="24" customFormat="1" ht="38.25" customHeight="1" x14ac:dyDescent="0.25">
      <c r="A142" s="24" t="str">
        <f t="shared" si="2"/>
        <v>UTI-CCO-EEC</v>
      </c>
      <c r="B142" s="50" t="s">
        <v>232</v>
      </c>
      <c r="C142" s="51" t="s">
        <v>29</v>
      </c>
      <c r="D142" s="53" t="s">
        <v>233</v>
      </c>
      <c r="E142" s="84" t="s">
        <v>1042</v>
      </c>
      <c r="F142" s="53" t="s">
        <v>40</v>
      </c>
      <c r="G142" s="53" t="s">
        <v>40</v>
      </c>
      <c r="H142" s="54" t="s">
        <v>177</v>
      </c>
      <c r="I142" s="46" t="s">
        <v>173</v>
      </c>
      <c r="J142" s="54" t="s">
        <v>34</v>
      </c>
      <c r="K142" s="32" t="s">
        <v>174</v>
      </c>
      <c r="L142" s="45"/>
      <c r="M142" s="43"/>
      <c r="N142" s="42"/>
      <c r="O142" s="42"/>
      <c r="P142" s="33"/>
      <c r="Q142" s="40"/>
      <c r="R142" s="11"/>
      <c r="S142" s="13" t="s">
        <v>36</v>
      </c>
      <c r="T142" s="11"/>
      <c r="U142" s="23"/>
      <c r="V142" s="23"/>
      <c r="W142" s="23"/>
      <c r="X142" s="23"/>
      <c r="Y142" s="23"/>
    </row>
    <row r="143" spans="1:25" s="24" customFormat="1" ht="25.5" customHeight="1" x14ac:dyDescent="0.25">
      <c r="A143" s="24" t="str">
        <f t="shared" si="2"/>
        <v>UTI-CCO-EEC</v>
      </c>
      <c r="B143" s="50" t="s">
        <v>234</v>
      </c>
      <c r="C143" s="51" t="s">
        <v>29</v>
      </c>
      <c r="D143" s="60" t="s">
        <v>235</v>
      </c>
      <c r="E143" s="84" t="s">
        <v>1043</v>
      </c>
      <c r="F143" s="60" t="s">
        <v>40</v>
      </c>
      <c r="G143" s="60" t="s">
        <v>40</v>
      </c>
      <c r="H143" s="54" t="s">
        <v>177</v>
      </c>
      <c r="I143" s="46" t="s">
        <v>173</v>
      </c>
      <c r="J143" s="54" t="s">
        <v>34</v>
      </c>
      <c r="K143" s="32" t="s">
        <v>174</v>
      </c>
      <c r="L143" s="43"/>
      <c r="M143" s="43"/>
      <c r="N143" s="42"/>
      <c r="O143" s="42"/>
      <c r="P143" s="33"/>
      <c r="Q143" s="40"/>
      <c r="R143" s="11"/>
      <c r="S143" s="13" t="s">
        <v>36</v>
      </c>
      <c r="T143" s="11"/>
      <c r="U143" s="23"/>
      <c r="V143" s="23"/>
      <c r="W143" s="23"/>
      <c r="X143" s="23"/>
      <c r="Y143" s="23"/>
    </row>
    <row r="144" spans="1:25" s="24" customFormat="1" ht="38.25" customHeight="1" x14ac:dyDescent="0.25">
      <c r="A144" s="24" t="str">
        <f t="shared" si="2"/>
        <v>UTI-CCO-EEC</v>
      </c>
      <c r="B144" s="50" t="s">
        <v>236</v>
      </c>
      <c r="C144" s="51" t="s">
        <v>29</v>
      </c>
      <c r="D144" s="53" t="s">
        <v>237</v>
      </c>
      <c r="E144" s="84" t="s">
        <v>1044</v>
      </c>
      <c r="F144" s="53" t="s">
        <v>31</v>
      </c>
      <c r="G144" s="53" t="s">
        <v>31</v>
      </c>
      <c r="H144" s="54" t="s">
        <v>177</v>
      </c>
      <c r="I144" s="46" t="s">
        <v>173</v>
      </c>
      <c r="J144" s="54" t="s">
        <v>34</v>
      </c>
      <c r="K144" s="32" t="s">
        <v>174</v>
      </c>
      <c r="L144" s="43"/>
      <c r="M144" s="43"/>
      <c r="N144" s="42"/>
      <c r="O144" s="42"/>
      <c r="P144" s="33"/>
      <c r="Q144" s="40"/>
      <c r="R144" s="11"/>
      <c r="S144" s="13" t="s">
        <v>36</v>
      </c>
      <c r="T144" s="11"/>
      <c r="U144" s="23"/>
      <c r="V144" s="23"/>
      <c r="W144" s="23"/>
      <c r="X144" s="23"/>
      <c r="Y144" s="23"/>
    </row>
    <row r="145" spans="1:25" s="24" customFormat="1" ht="25.5" customHeight="1" x14ac:dyDescent="0.25">
      <c r="A145" s="24" t="str">
        <f t="shared" si="2"/>
        <v>UTI-CCO-EEC</v>
      </c>
      <c r="B145" s="50" t="s">
        <v>238</v>
      </c>
      <c r="C145" s="51" t="s">
        <v>29</v>
      </c>
      <c r="D145" s="53" t="s">
        <v>237</v>
      </c>
      <c r="E145" s="84" t="s">
        <v>1045</v>
      </c>
      <c r="F145" s="53" t="s">
        <v>40</v>
      </c>
      <c r="G145" s="53" t="s">
        <v>40</v>
      </c>
      <c r="H145" s="54" t="s">
        <v>177</v>
      </c>
      <c r="I145" s="46" t="s">
        <v>173</v>
      </c>
      <c r="J145" s="54" t="s">
        <v>34</v>
      </c>
      <c r="K145" s="32" t="s">
        <v>174</v>
      </c>
      <c r="L145" s="43"/>
      <c r="M145" s="43"/>
      <c r="N145" s="42"/>
      <c r="O145" s="42"/>
      <c r="P145" s="33"/>
      <c r="Q145" s="40"/>
      <c r="R145" s="11"/>
      <c r="S145" s="13" t="s">
        <v>36</v>
      </c>
      <c r="T145" s="11"/>
      <c r="U145" s="23"/>
      <c r="V145" s="23"/>
      <c r="W145" s="23"/>
      <c r="X145" s="23"/>
      <c r="Y145" s="23"/>
    </row>
    <row r="146" spans="1:25" s="24" customFormat="1" ht="51" customHeight="1" x14ac:dyDescent="0.25">
      <c r="A146" s="24" t="str">
        <f t="shared" si="2"/>
        <v>UTI-CCO-EEC</v>
      </c>
      <c r="B146" s="50" t="s">
        <v>886</v>
      </c>
      <c r="C146" s="51" t="s">
        <v>424</v>
      </c>
      <c r="D146" s="53" t="s">
        <v>878</v>
      </c>
      <c r="E146" s="84" t="s">
        <v>1252</v>
      </c>
      <c r="F146" s="53" t="s">
        <v>110</v>
      </c>
      <c r="G146" s="53" t="s">
        <v>110</v>
      </c>
      <c r="H146" s="54" t="s">
        <v>177</v>
      </c>
      <c r="I146" s="46" t="s">
        <v>173</v>
      </c>
      <c r="J146" s="54" t="s">
        <v>34</v>
      </c>
      <c r="K146" s="32" t="s">
        <v>174</v>
      </c>
      <c r="L146" s="43"/>
      <c r="M146" s="43"/>
      <c r="N146" s="42"/>
      <c r="O146" s="42"/>
      <c r="P146" s="33"/>
      <c r="Q146" s="40"/>
      <c r="R146" s="11"/>
      <c r="S146" s="13" t="s">
        <v>36</v>
      </c>
      <c r="T146" s="11"/>
      <c r="U146" s="23"/>
      <c r="V146" s="23"/>
      <c r="W146" s="23"/>
      <c r="X146" s="23"/>
      <c r="Y146" s="23"/>
    </row>
    <row r="147" spans="1:25" s="24" customFormat="1" ht="38.25" customHeight="1" x14ac:dyDescent="0.25">
      <c r="A147" s="24" t="str">
        <f t="shared" si="2"/>
        <v>UTI-CCO-EEC</v>
      </c>
      <c r="B147" s="50" t="s">
        <v>887</v>
      </c>
      <c r="C147" s="51" t="s">
        <v>424</v>
      </c>
      <c r="D147" s="53" t="s">
        <v>878</v>
      </c>
      <c r="E147" s="84" t="s">
        <v>1206</v>
      </c>
      <c r="F147" s="53" t="s">
        <v>110</v>
      </c>
      <c r="G147" s="53" t="s">
        <v>110</v>
      </c>
      <c r="H147" s="54" t="s">
        <v>177</v>
      </c>
      <c r="I147" s="46" t="s">
        <v>173</v>
      </c>
      <c r="J147" s="54" t="s">
        <v>34</v>
      </c>
      <c r="K147" s="32" t="s">
        <v>174</v>
      </c>
      <c r="L147" s="43"/>
      <c r="M147" s="43"/>
      <c r="N147" s="42"/>
      <c r="O147" s="42"/>
      <c r="P147" s="33"/>
      <c r="Q147" s="40"/>
      <c r="R147" s="11"/>
      <c r="S147" s="13" t="s">
        <v>36</v>
      </c>
      <c r="T147" s="11"/>
      <c r="U147" s="23"/>
      <c r="V147" s="23"/>
      <c r="W147" s="23"/>
      <c r="X147" s="23"/>
      <c r="Y147" s="23"/>
    </row>
    <row r="148" spans="1:25" s="24" customFormat="1" ht="76.5" customHeight="1" x14ac:dyDescent="0.25">
      <c r="A148" s="24" t="str">
        <f t="shared" si="2"/>
        <v>UTI-CCO-EEC</v>
      </c>
      <c r="B148" s="50" t="s">
        <v>888</v>
      </c>
      <c r="C148" s="51" t="s">
        <v>424</v>
      </c>
      <c r="D148" s="53" t="s">
        <v>878</v>
      </c>
      <c r="E148" s="84" t="s">
        <v>1207</v>
      </c>
      <c r="F148" s="53" t="s">
        <v>110</v>
      </c>
      <c r="G148" s="53" t="s">
        <v>110</v>
      </c>
      <c r="H148" s="54" t="s">
        <v>177</v>
      </c>
      <c r="I148" s="46" t="s">
        <v>173</v>
      </c>
      <c r="J148" s="54" t="s">
        <v>34</v>
      </c>
      <c r="K148" s="32" t="s">
        <v>174</v>
      </c>
      <c r="L148" s="43"/>
      <c r="M148" s="43"/>
      <c r="N148" s="42"/>
      <c r="O148" s="42"/>
      <c r="P148" s="33"/>
      <c r="Q148" s="40"/>
      <c r="R148" s="11"/>
      <c r="S148" s="13" t="s">
        <v>36</v>
      </c>
      <c r="T148" s="11"/>
      <c r="U148" s="23"/>
      <c r="V148" s="23"/>
      <c r="W148" s="23"/>
      <c r="X148" s="23"/>
      <c r="Y148" s="23"/>
    </row>
    <row r="149" spans="1:25" s="24" customFormat="1" ht="51" customHeight="1" x14ac:dyDescent="0.25">
      <c r="A149" s="24" t="str">
        <f t="shared" si="2"/>
        <v>UTI-CCO-EEC</v>
      </c>
      <c r="B149" s="50" t="s">
        <v>889</v>
      </c>
      <c r="C149" s="51" t="s">
        <v>424</v>
      </c>
      <c r="D149" s="53" t="s">
        <v>879</v>
      </c>
      <c r="E149" s="84" t="s">
        <v>1208</v>
      </c>
      <c r="F149" s="53" t="s">
        <v>110</v>
      </c>
      <c r="G149" s="53" t="s">
        <v>110</v>
      </c>
      <c r="H149" s="54" t="s">
        <v>177</v>
      </c>
      <c r="I149" s="46" t="s">
        <v>173</v>
      </c>
      <c r="J149" s="54" t="s">
        <v>34</v>
      </c>
      <c r="K149" s="32" t="s">
        <v>174</v>
      </c>
      <c r="L149" s="43"/>
      <c r="M149" s="43"/>
      <c r="N149" s="42"/>
      <c r="O149" s="42"/>
      <c r="P149" s="33"/>
      <c r="Q149" s="40"/>
      <c r="R149" s="11"/>
      <c r="S149" s="13" t="s">
        <v>36</v>
      </c>
      <c r="T149" s="11"/>
      <c r="U149" s="23"/>
      <c r="V149" s="23"/>
      <c r="W149" s="23"/>
      <c r="X149" s="23"/>
      <c r="Y149" s="23"/>
    </row>
    <row r="150" spans="1:25" s="24" customFormat="1" ht="63.75" customHeight="1" x14ac:dyDescent="0.25">
      <c r="A150" s="24" t="str">
        <f t="shared" si="2"/>
        <v>UTI-CCO-EEC</v>
      </c>
      <c r="B150" s="50" t="s">
        <v>890</v>
      </c>
      <c r="C150" s="51" t="s">
        <v>424</v>
      </c>
      <c r="D150" s="53" t="s">
        <v>879</v>
      </c>
      <c r="E150" s="84" t="s">
        <v>1306</v>
      </c>
      <c r="F150" s="53" t="s">
        <v>110</v>
      </c>
      <c r="G150" s="53" t="s">
        <v>110</v>
      </c>
      <c r="H150" s="54" t="s">
        <v>177</v>
      </c>
      <c r="I150" s="46" t="s">
        <v>173</v>
      </c>
      <c r="J150" s="54" t="s">
        <v>34</v>
      </c>
      <c r="K150" s="32" t="s">
        <v>174</v>
      </c>
      <c r="L150" s="43"/>
      <c r="M150" s="43"/>
      <c r="N150" s="42"/>
      <c r="O150" s="42"/>
      <c r="P150" s="33"/>
      <c r="Q150" s="40"/>
      <c r="R150" s="11"/>
      <c r="S150" s="13" t="s">
        <v>36</v>
      </c>
      <c r="T150" s="11"/>
      <c r="U150" s="23"/>
      <c r="V150" s="23"/>
      <c r="W150" s="23"/>
      <c r="X150" s="23"/>
      <c r="Y150" s="23"/>
    </row>
    <row r="151" spans="1:25" s="24" customFormat="1" ht="51" customHeight="1" x14ac:dyDescent="0.25">
      <c r="A151" s="24" t="str">
        <f t="shared" si="2"/>
        <v>UTI-CCO-EEC</v>
      </c>
      <c r="B151" s="50" t="s">
        <v>891</v>
      </c>
      <c r="C151" s="51" t="s">
        <v>424</v>
      </c>
      <c r="D151" s="53" t="s">
        <v>879</v>
      </c>
      <c r="E151" s="84" t="s">
        <v>1209</v>
      </c>
      <c r="F151" s="53" t="s">
        <v>110</v>
      </c>
      <c r="G151" s="53" t="s">
        <v>110</v>
      </c>
      <c r="H151" s="54" t="s">
        <v>177</v>
      </c>
      <c r="I151" s="46" t="s">
        <v>173</v>
      </c>
      <c r="J151" s="54" t="s">
        <v>34</v>
      </c>
      <c r="K151" s="32" t="s">
        <v>174</v>
      </c>
      <c r="L151" s="43"/>
      <c r="M151" s="43"/>
      <c r="N151" s="42"/>
      <c r="O151" s="42"/>
      <c r="P151" s="33"/>
      <c r="Q151" s="40"/>
      <c r="R151" s="11"/>
      <c r="S151" s="13" t="s">
        <v>36</v>
      </c>
      <c r="T151" s="11"/>
      <c r="U151" s="23"/>
      <c r="V151" s="23"/>
      <c r="W151" s="23"/>
      <c r="X151" s="23"/>
      <c r="Y151" s="23"/>
    </row>
    <row r="152" spans="1:25" s="24" customFormat="1" ht="51" customHeight="1" x14ac:dyDescent="0.25">
      <c r="A152" s="24" t="str">
        <f t="shared" si="2"/>
        <v>UTI-CCO-EEC</v>
      </c>
      <c r="B152" s="50" t="s">
        <v>893</v>
      </c>
      <c r="C152" s="51" t="s">
        <v>424</v>
      </c>
      <c r="D152" s="53" t="s">
        <v>880</v>
      </c>
      <c r="E152" s="84" t="s">
        <v>1210</v>
      </c>
      <c r="F152" s="53" t="s">
        <v>110</v>
      </c>
      <c r="G152" s="53" t="s">
        <v>110</v>
      </c>
      <c r="H152" s="54" t="s">
        <v>177</v>
      </c>
      <c r="I152" s="46" t="s">
        <v>173</v>
      </c>
      <c r="J152" s="54" t="s">
        <v>34</v>
      </c>
      <c r="K152" s="32" t="s">
        <v>174</v>
      </c>
      <c r="L152" s="43"/>
      <c r="M152" s="43"/>
      <c r="N152" s="42"/>
      <c r="O152" s="42"/>
      <c r="P152" s="33"/>
      <c r="Q152" s="40"/>
      <c r="R152" s="11"/>
      <c r="S152" s="13" t="s">
        <v>36</v>
      </c>
      <c r="T152" s="11"/>
      <c r="U152" s="23"/>
      <c r="V152" s="23"/>
      <c r="W152" s="23"/>
      <c r="X152" s="23"/>
      <c r="Y152" s="23"/>
    </row>
    <row r="153" spans="1:25" s="24" customFormat="1" ht="38.25" customHeight="1" x14ac:dyDescent="0.25">
      <c r="A153" s="24" t="str">
        <f t="shared" si="2"/>
        <v>UTI-CCO-EEC</v>
      </c>
      <c r="B153" s="50" t="s">
        <v>894</v>
      </c>
      <c r="C153" s="51" t="s">
        <v>424</v>
      </c>
      <c r="D153" s="53" t="s">
        <v>881</v>
      </c>
      <c r="E153" s="84" t="s">
        <v>1211</v>
      </c>
      <c r="F153" s="53" t="s">
        <v>110</v>
      </c>
      <c r="G153" s="53" t="s">
        <v>110</v>
      </c>
      <c r="H153" s="54" t="s">
        <v>177</v>
      </c>
      <c r="I153" s="46" t="s">
        <v>173</v>
      </c>
      <c r="J153" s="54" t="s">
        <v>34</v>
      </c>
      <c r="K153" s="32" t="s">
        <v>174</v>
      </c>
      <c r="L153" s="43"/>
      <c r="M153" s="43"/>
      <c r="N153" s="42"/>
      <c r="O153" s="42"/>
      <c r="P153" s="33"/>
      <c r="Q153" s="40"/>
      <c r="R153" s="11"/>
      <c r="S153" s="13" t="s">
        <v>36</v>
      </c>
      <c r="T153" s="11"/>
      <c r="U153" s="23"/>
      <c r="V153" s="23"/>
      <c r="W153" s="23"/>
      <c r="X153" s="23"/>
      <c r="Y153" s="23"/>
    </row>
    <row r="154" spans="1:25" s="24" customFormat="1" ht="38.25" customHeight="1" x14ac:dyDescent="0.25">
      <c r="A154" s="24" t="str">
        <f t="shared" si="2"/>
        <v>UTI-CCO-EEC</v>
      </c>
      <c r="B154" s="50" t="s">
        <v>895</v>
      </c>
      <c r="C154" s="51" t="s">
        <v>424</v>
      </c>
      <c r="D154" s="53" t="s">
        <v>881</v>
      </c>
      <c r="E154" s="84" t="s">
        <v>1212</v>
      </c>
      <c r="F154" s="53" t="s">
        <v>110</v>
      </c>
      <c r="G154" s="53" t="s">
        <v>110</v>
      </c>
      <c r="H154" s="54" t="s">
        <v>177</v>
      </c>
      <c r="I154" s="46" t="s">
        <v>173</v>
      </c>
      <c r="J154" s="54" t="s">
        <v>34</v>
      </c>
      <c r="K154" s="32" t="s">
        <v>174</v>
      </c>
      <c r="L154" s="43"/>
      <c r="M154" s="43"/>
      <c r="N154" s="42"/>
      <c r="O154" s="42"/>
      <c r="P154" s="33"/>
      <c r="Q154" s="40"/>
      <c r="R154" s="11"/>
      <c r="S154" s="13" t="s">
        <v>36</v>
      </c>
      <c r="T154" s="11"/>
      <c r="U154" s="23"/>
      <c r="V154" s="23"/>
      <c r="W154" s="23"/>
      <c r="X154" s="23"/>
      <c r="Y154" s="23"/>
    </row>
    <row r="155" spans="1:25" s="24" customFormat="1" ht="38.25" customHeight="1" x14ac:dyDescent="0.25">
      <c r="A155" s="24" t="str">
        <f t="shared" si="2"/>
        <v>UTI-CCO-EEC</v>
      </c>
      <c r="B155" s="50" t="s">
        <v>896</v>
      </c>
      <c r="C155" s="51" t="s">
        <v>424</v>
      </c>
      <c r="D155" s="53" t="s">
        <v>882</v>
      </c>
      <c r="E155" s="84" t="s">
        <v>1213</v>
      </c>
      <c r="F155" s="53" t="s">
        <v>110</v>
      </c>
      <c r="G155" s="53" t="s">
        <v>110</v>
      </c>
      <c r="H155" s="54" t="s">
        <v>177</v>
      </c>
      <c r="I155" s="46" t="s">
        <v>173</v>
      </c>
      <c r="J155" s="54" t="s">
        <v>34</v>
      </c>
      <c r="K155" s="32" t="s">
        <v>174</v>
      </c>
      <c r="L155" s="43"/>
      <c r="M155" s="43"/>
      <c r="N155" s="42"/>
      <c r="O155" s="42"/>
      <c r="P155" s="33"/>
      <c r="Q155" s="40"/>
      <c r="R155" s="11"/>
      <c r="S155" s="13" t="s">
        <v>36</v>
      </c>
      <c r="T155" s="11"/>
      <c r="U155" s="23"/>
      <c r="V155" s="23"/>
      <c r="W155" s="23"/>
      <c r="X155" s="23"/>
      <c r="Y155" s="23"/>
    </row>
    <row r="156" spans="1:25" s="24" customFormat="1" ht="38.25" customHeight="1" x14ac:dyDescent="0.25">
      <c r="A156" s="24" t="str">
        <f t="shared" si="2"/>
        <v>UTI-CCO-EEC</v>
      </c>
      <c r="B156" s="50" t="s">
        <v>897</v>
      </c>
      <c r="C156" s="51" t="s">
        <v>424</v>
      </c>
      <c r="D156" s="53" t="s">
        <v>882</v>
      </c>
      <c r="E156" s="84" t="s">
        <v>1253</v>
      </c>
      <c r="F156" s="53" t="s">
        <v>110</v>
      </c>
      <c r="G156" s="53" t="s">
        <v>110</v>
      </c>
      <c r="H156" s="54" t="s">
        <v>177</v>
      </c>
      <c r="I156" s="46" t="s">
        <v>173</v>
      </c>
      <c r="J156" s="54" t="s">
        <v>34</v>
      </c>
      <c r="K156" s="32" t="s">
        <v>174</v>
      </c>
      <c r="L156" s="43"/>
      <c r="M156" s="43"/>
      <c r="N156" s="42"/>
      <c r="O156" s="42"/>
      <c r="P156" s="33"/>
      <c r="Q156" s="40"/>
      <c r="R156" s="11"/>
      <c r="S156" s="13" t="s">
        <v>36</v>
      </c>
      <c r="T156" s="11"/>
      <c r="U156" s="23"/>
      <c r="V156" s="23"/>
      <c r="W156" s="23"/>
      <c r="X156" s="23"/>
      <c r="Y156" s="23"/>
    </row>
    <row r="157" spans="1:25" s="24" customFormat="1" ht="38.25" customHeight="1" x14ac:dyDescent="0.25">
      <c r="A157" s="24" t="str">
        <f t="shared" si="2"/>
        <v>UTI-CCO-EEC</v>
      </c>
      <c r="B157" s="50" t="s">
        <v>898</v>
      </c>
      <c r="C157" s="51" t="s">
        <v>424</v>
      </c>
      <c r="D157" s="53" t="s">
        <v>882</v>
      </c>
      <c r="E157" s="84" t="s">
        <v>1254</v>
      </c>
      <c r="F157" s="53" t="s">
        <v>110</v>
      </c>
      <c r="G157" s="53" t="s">
        <v>110</v>
      </c>
      <c r="H157" s="54" t="s">
        <v>177</v>
      </c>
      <c r="I157" s="46" t="s">
        <v>173</v>
      </c>
      <c r="J157" s="54" t="s">
        <v>34</v>
      </c>
      <c r="K157" s="32" t="s">
        <v>174</v>
      </c>
      <c r="L157" s="43"/>
      <c r="M157" s="43"/>
      <c r="N157" s="42"/>
      <c r="O157" s="42"/>
      <c r="P157" s="33"/>
      <c r="Q157" s="40"/>
      <c r="R157" s="11"/>
      <c r="S157" s="13" t="s">
        <v>36</v>
      </c>
      <c r="T157" s="11"/>
      <c r="U157" s="23"/>
      <c r="V157" s="23"/>
      <c r="W157" s="23"/>
      <c r="X157" s="23"/>
      <c r="Y157" s="23"/>
    </row>
    <row r="158" spans="1:25" s="24" customFormat="1" ht="38.25" customHeight="1" x14ac:dyDescent="0.25">
      <c r="A158" s="24" t="str">
        <f t="shared" si="2"/>
        <v>UTI-CCO-EEC</v>
      </c>
      <c r="B158" s="50" t="s">
        <v>899</v>
      </c>
      <c r="C158" s="51" t="s">
        <v>424</v>
      </c>
      <c r="D158" s="53" t="s">
        <v>883</v>
      </c>
      <c r="E158" s="84" t="s">
        <v>1214</v>
      </c>
      <c r="F158" s="53" t="s">
        <v>110</v>
      </c>
      <c r="G158" s="53" t="s">
        <v>110</v>
      </c>
      <c r="H158" s="54" t="s">
        <v>177</v>
      </c>
      <c r="I158" s="46" t="s">
        <v>173</v>
      </c>
      <c r="J158" s="54" t="s">
        <v>34</v>
      </c>
      <c r="K158" s="32" t="s">
        <v>174</v>
      </c>
      <c r="L158" s="43"/>
      <c r="M158" s="43"/>
      <c r="N158" s="42"/>
      <c r="O158" s="42"/>
      <c r="P158" s="33"/>
      <c r="Q158" s="40"/>
      <c r="R158" s="11"/>
      <c r="S158" s="13" t="s">
        <v>36</v>
      </c>
      <c r="T158" s="11"/>
      <c r="U158" s="23"/>
      <c r="V158" s="23"/>
      <c r="W158" s="23"/>
      <c r="X158" s="23"/>
      <c r="Y158" s="23"/>
    </row>
    <row r="159" spans="1:25" s="24" customFormat="1" ht="38.25" customHeight="1" x14ac:dyDescent="0.25">
      <c r="A159" s="24" t="str">
        <f t="shared" si="2"/>
        <v>UTI-CCO-EEC</v>
      </c>
      <c r="B159" s="50" t="s">
        <v>900</v>
      </c>
      <c r="C159" s="51" t="s">
        <v>424</v>
      </c>
      <c r="D159" s="53" t="s">
        <v>883</v>
      </c>
      <c r="E159" s="84" t="s">
        <v>1215</v>
      </c>
      <c r="F159" s="53" t="s">
        <v>110</v>
      </c>
      <c r="G159" s="53" t="s">
        <v>110</v>
      </c>
      <c r="H159" s="54" t="s">
        <v>177</v>
      </c>
      <c r="I159" s="46" t="s">
        <v>173</v>
      </c>
      <c r="J159" s="54" t="s">
        <v>34</v>
      </c>
      <c r="K159" s="32" t="s">
        <v>174</v>
      </c>
      <c r="L159" s="43"/>
      <c r="M159" s="43"/>
      <c r="N159" s="42"/>
      <c r="O159" s="42"/>
      <c r="P159" s="33"/>
      <c r="Q159" s="40"/>
      <c r="R159" s="11"/>
      <c r="S159" s="13" t="s">
        <v>36</v>
      </c>
      <c r="T159" s="11"/>
      <c r="U159" s="23"/>
      <c r="V159" s="23"/>
      <c r="W159" s="23"/>
      <c r="X159" s="23"/>
      <c r="Y159" s="23"/>
    </row>
    <row r="160" spans="1:25" s="24" customFormat="1" ht="89.25" customHeight="1" x14ac:dyDescent="0.25">
      <c r="A160" s="24" t="str">
        <f t="shared" si="2"/>
        <v>UTI-CCO-EEC</v>
      </c>
      <c r="B160" s="50" t="s">
        <v>901</v>
      </c>
      <c r="C160" s="51" t="s">
        <v>424</v>
      </c>
      <c r="D160" s="53" t="s">
        <v>884</v>
      </c>
      <c r="E160" s="84" t="s">
        <v>1216</v>
      </c>
      <c r="F160" s="53" t="s">
        <v>110</v>
      </c>
      <c r="G160" s="53" t="s">
        <v>110</v>
      </c>
      <c r="H160" s="54" t="s">
        <v>177</v>
      </c>
      <c r="I160" s="46" t="s">
        <v>173</v>
      </c>
      <c r="J160" s="54" t="s">
        <v>34</v>
      </c>
      <c r="K160" s="32" t="s">
        <v>174</v>
      </c>
      <c r="L160" s="43"/>
      <c r="M160" s="43"/>
      <c r="N160" s="42"/>
      <c r="O160" s="42"/>
      <c r="P160" s="33"/>
      <c r="Q160" s="40"/>
      <c r="R160" s="11"/>
      <c r="S160" s="13" t="s">
        <v>36</v>
      </c>
      <c r="T160" s="11"/>
      <c r="U160" s="23"/>
      <c r="V160" s="23"/>
      <c r="W160" s="23"/>
      <c r="X160" s="23"/>
      <c r="Y160" s="23"/>
    </row>
    <row r="161" spans="1:25" s="24" customFormat="1" ht="38.25" customHeight="1" x14ac:dyDescent="0.25">
      <c r="A161" s="24" t="str">
        <f t="shared" si="2"/>
        <v>UTI-CCO-EEC</v>
      </c>
      <c r="B161" s="50" t="s">
        <v>892</v>
      </c>
      <c r="C161" s="51" t="s">
        <v>424</v>
      </c>
      <c r="D161" s="53" t="s">
        <v>878</v>
      </c>
      <c r="E161" s="84" t="s">
        <v>1217</v>
      </c>
      <c r="F161" s="53" t="s">
        <v>110</v>
      </c>
      <c r="G161" s="53" t="s">
        <v>110</v>
      </c>
      <c r="H161" s="54" t="s">
        <v>177</v>
      </c>
      <c r="I161" s="46" t="s">
        <v>173</v>
      </c>
      <c r="J161" s="54" t="s">
        <v>34</v>
      </c>
      <c r="K161" s="32" t="s">
        <v>174</v>
      </c>
      <c r="L161" s="43"/>
      <c r="M161" s="43"/>
      <c r="N161" s="42"/>
      <c r="O161" s="42"/>
      <c r="P161" s="33"/>
      <c r="Q161" s="40"/>
      <c r="R161" s="11"/>
      <c r="S161" s="13" t="s">
        <v>36</v>
      </c>
      <c r="T161" s="11"/>
      <c r="U161" s="23"/>
      <c r="V161" s="23"/>
      <c r="W161" s="23"/>
      <c r="X161" s="23"/>
      <c r="Y161" s="23"/>
    </row>
    <row r="162" spans="1:25" s="24" customFormat="1" ht="51" customHeight="1" x14ac:dyDescent="0.25">
      <c r="A162" s="24" t="str">
        <f t="shared" si="2"/>
        <v>UTI-CCO-EEC</v>
      </c>
      <c r="B162" s="50" t="s">
        <v>902</v>
      </c>
      <c r="C162" s="51" t="s">
        <v>424</v>
      </c>
      <c r="D162" s="53" t="s">
        <v>878</v>
      </c>
      <c r="E162" s="84" t="s">
        <v>1218</v>
      </c>
      <c r="F162" s="53" t="s">
        <v>110</v>
      </c>
      <c r="G162" s="53" t="s">
        <v>110</v>
      </c>
      <c r="H162" s="54" t="s">
        <v>177</v>
      </c>
      <c r="I162" s="46" t="s">
        <v>173</v>
      </c>
      <c r="J162" s="54" t="s">
        <v>34</v>
      </c>
      <c r="K162" s="32" t="s">
        <v>174</v>
      </c>
      <c r="L162" s="43"/>
      <c r="M162" s="43"/>
      <c r="N162" s="42"/>
      <c r="O162" s="42"/>
      <c r="P162" s="33"/>
      <c r="Q162" s="40"/>
      <c r="R162" s="11"/>
      <c r="S162" s="13" t="s">
        <v>36</v>
      </c>
      <c r="T162" s="11"/>
      <c r="U162" s="23"/>
      <c r="V162" s="23"/>
      <c r="W162" s="23"/>
      <c r="X162" s="23"/>
      <c r="Y162" s="23"/>
    </row>
    <row r="163" spans="1:25" s="24" customFormat="1" ht="51" customHeight="1" x14ac:dyDescent="0.25">
      <c r="A163" s="24" t="str">
        <f t="shared" si="2"/>
        <v>UTI-CCO-EEC</v>
      </c>
      <c r="B163" s="50" t="s">
        <v>903</v>
      </c>
      <c r="C163" s="51" t="s">
        <v>424</v>
      </c>
      <c r="D163" s="53" t="s">
        <v>878</v>
      </c>
      <c r="E163" s="84" t="s">
        <v>1255</v>
      </c>
      <c r="F163" s="53" t="s">
        <v>110</v>
      </c>
      <c r="G163" s="53" t="s">
        <v>110</v>
      </c>
      <c r="H163" s="54" t="s">
        <v>177</v>
      </c>
      <c r="I163" s="46" t="s">
        <v>173</v>
      </c>
      <c r="J163" s="54" t="s">
        <v>34</v>
      </c>
      <c r="K163" s="32" t="s">
        <v>174</v>
      </c>
      <c r="L163" s="43"/>
      <c r="M163" s="43"/>
      <c r="N163" s="42"/>
      <c r="O163" s="42"/>
      <c r="P163" s="33"/>
      <c r="Q163" s="40"/>
      <c r="R163" s="11"/>
      <c r="S163" s="13" t="s">
        <v>36</v>
      </c>
      <c r="T163" s="11"/>
      <c r="U163" s="23"/>
      <c r="V163" s="23"/>
      <c r="W163" s="23"/>
      <c r="X163" s="23"/>
      <c r="Y163" s="23"/>
    </row>
    <row r="164" spans="1:25" s="24" customFormat="1" ht="25.5" customHeight="1" x14ac:dyDescent="0.25">
      <c r="A164" s="24" t="str">
        <f t="shared" si="2"/>
        <v>UTI-CCO-EEC</v>
      </c>
      <c r="B164" s="50" t="s">
        <v>904</v>
      </c>
      <c r="C164" s="51" t="s">
        <v>424</v>
      </c>
      <c r="D164" s="53" t="s">
        <v>878</v>
      </c>
      <c r="E164" s="84" t="s">
        <v>1219</v>
      </c>
      <c r="F164" s="53" t="s">
        <v>110</v>
      </c>
      <c r="G164" s="53" t="s">
        <v>110</v>
      </c>
      <c r="H164" s="54" t="s">
        <v>177</v>
      </c>
      <c r="I164" s="46" t="s">
        <v>173</v>
      </c>
      <c r="J164" s="54" t="s">
        <v>34</v>
      </c>
      <c r="K164" s="32" t="s">
        <v>174</v>
      </c>
      <c r="L164" s="43"/>
      <c r="M164" s="43"/>
      <c r="N164" s="42"/>
      <c r="O164" s="42"/>
      <c r="P164" s="33"/>
      <c r="Q164" s="40"/>
      <c r="R164" s="11"/>
      <c r="S164" s="13" t="s">
        <v>36</v>
      </c>
      <c r="T164" s="11"/>
      <c r="U164" s="23"/>
      <c r="V164" s="23"/>
      <c r="W164" s="23"/>
      <c r="X164" s="23"/>
      <c r="Y164" s="23"/>
    </row>
    <row r="165" spans="1:25" s="24" customFormat="1" ht="38.25" customHeight="1" x14ac:dyDescent="0.25">
      <c r="A165" s="24" t="str">
        <f t="shared" si="2"/>
        <v>UTI-CCO-EEC</v>
      </c>
      <c r="B165" s="50" t="s">
        <v>905</v>
      </c>
      <c r="C165" s="51" t="s">
        <v>424</v>
      </c>
      <c r="D165" s="53" t="s">
        <v>878</v>
      </c>
      <c r="E165" s="84" t="s">
        <v>1220</v>
      </c>
      <c r="F165" s="53" t="s">
        <v>110</v>
      </c>
      <c r="G165" s="53" t="s">
        <v>110</v>
      </c>
      <c r="H165" s="54" t="s">
        <v>177</v>
      </c>
      <c r="I165" s="46" t="s">
        <v>173</v>
      </c>
      <c r="J165" s="54" t="s">
        <v>34</v>
      </c>
      <c r="K165" s="32" t="s">
        <v>174</v>
      </c>
      <c r="L165" s="43"/>
      <c r="M165" s="43"/>
      <c r="N165" s="42"/>
      <c r="O165" s="42"/>
      <c r="P165" s="33"/>
      <c r="Q165" s="40"/>
      <c r="R165" s="11"/>
      <c r="S165" s="13" t="s">
        <v>36</v>
      </c>
      <c r="T165" s="11"/>
      <c r="U165" s="23"/>
      <c r="V165" s="23"/>
      <c r="W165" s="23"/>
      <c r="X165" s="23"/>
      <c r="Y165" s="23"/>
    </row>
    <row r="166" spans="1:25" s="24" customFormat="1" ht="38.25" customHeight="1" x14ac:dyDescent="0.25">
      <c r="A166" s="24" t="str">
        <f t="shared" si="2"/>
        <v>UTI-CCO-EEC</v>
      </c>
      <c r="B166" s="50" t="s">
        <v>906</v>
      </c>
      <c r="C166" s="51" t="s">
        <v>424</v>
      </c>
      <c r="D166" s="53" t="s">
        <v>885</v>
      </c>
      <c r="E166" s="84" t="s">
        <v>1221</v>
      </c>
      <c r="F166" s="53" t="s">
        <v>110</v>
      </c>
      <c r="G166" s="53" t="s">
        <v>110</v>
      </c>
      <c r="H166" s="54" t="s">
        <v>177</v>
      </c>
      <c r="I166" s="46" t="s">
        <v>173</v>
      </c>
      <c r="J166" s="54" t="s">
        <v>34</v>
      </c>
      <c r="K166" s="32" t="s">
        <v>174</v>
      </c>
      <c r="L166" s="43"/>
      <c r="M166" s="43"/>
      <c r="N166" s="42"/>
      <c r="O166" s="42"/>
      <c r="P166" s="33"/>
      <c r="Q166" s="40"/>
      <c r="R166" s="11"/>
      <c r="S166" s="13" t="s">
        <v>36</v>
      </c>
      <c r="T166" s="11"/>
      <c r="U166" s="23"/>
      <c r="V166" s="23"/>
      <c r="W166" s="23"/>
      <c r="X166" s="23"/>
      <c r="Y166" s="23"/>
    </row>
    <row r="167" spans="1:25" s="24" customFormat="1" ht="38.25" customHeight="1" x14ac:dyDescent="0.25">
      <c r="A167" s="24" t="str">
        <f t="shared" si="2"/>
        <v>UTI-CCO-EEC</v>
      </c>
      <c r="B167" s="50" t="s">
        <v>907</v>
      </c>
      <c r="C167" s="51" t="s">
        <v>424</v>
      </c>
      <c r="D167" s="53" t="s">
        <v>885</v>
      </c>
      <c r="E167" s="84" t="s">
        <v>1222</v>
      </c>
      <c r="F167" s="53" t="s">
        <v>110</v>
      </c>
      <c r="G167" s="53" t="s">
        <v>110</v>
      </c>
      <c r="H167" s="54" t="s">
        <v>177</v>
      </c>
      <c r="I167" s="46" t="s">
        <v>173</v>
      </c>
      <c r="J167" s="54" t="s">
        <v>34</v>
      </c>
      <c r="K167" s="32" t="s">
        <v>174</v>
      </c>
      <c r="L167" s="43"/>
      <c r="M167" s="43"/>
      <c r="N167" s="42"/>
      <c r="O167" s="42"/>
      <c r="P167" s="33"/>
      <c r="Q167" s="40"/>
      <c r="R167" s="11"/>
      <c r="S167" s="13" t="s">
        <v>36</v>
      </c>
      <c r="T167" s="11"/>
      <c r="U167" s="23"/>
      <c r="V167" s="23"/>
      <c r="W167" s="23"/>
      <c r="X167" s="23"/>
      <c r="Y167" s="23"/>
    </row>
    <row r="168" spans="1:25" s="24" customFormat="1" ht="38.25" customHeight="1" x14ac:dyDescent="0.25">
      <c r="A168" s="24" t="str">
        <f t="shared" si="2"/>
        <v>UTI-CCO-EEC</v>
      </c>
      <c r="B168" s="50" t="s">
        <v>908</v>
      </c>
      <c r="C168" s="51" t="s">
        <v>424</v>
      </c>
      <c r="D168" s="53" t="s">
        <v>885</v>
      </c>
      <c r="E168" s="84" t="s">
        <v>1223</v>
      </c>
      <c r="F168" s="53" t="s">
        <v>110</v>
      </c>
      <c r="G168" s="53" t="s">
        <v>110</v>
      </c>
      <c r="H168" s="54" t="s">
        <v>177</v>
      </c>
      <c r="I168" s="46" t="s">
        <v>173</v>
      </c>
      <c r="J168" s="54" t="s">
        <v>34</v>
      </c>
      <c r="K168" s="32" t="s">
        <v>174</v>
      </c>
      <c r="L168" s="43"/>
      <c r="M168" s="43"/>
      <c r="N168" s="42"/>
      <c r="O168" s="42"/>
      <c r="P168" s="33"/>
      <c r="Q168" s="40"/>
      <c r="R168" s="11"/>
      <c r="S168" s="13" t="s">
        <v>36</v>
      </c>
      <c r="T168" s="11"/>
      <c r="U168" s="23"/>
      <c r="V168" s="23"/>
      <c r="W168" s="23"/>
      <c r="X168" s="23"/>
      <c r="Y168" s="23"/>
    </row>
    <row r="169" spans="1:25" s="24" customFormat="1" ht="89.25" x14ac:dyDescent="0.25">
      <c r="A169" s="24" t="str">
        <f t="shared" si="2"/>
        <v>UTI-CCO-EEC</v>
      </c>
      <c r="B169" s="50" t="s">
        <v>909</v>
      </c>
      <c r="C169" s="51" t="s">
        <v>424</v>
      </c>
      <c r="D169" s="53" t="s">
        <v>885</v>
      </c>
      <c r="E169" s="84" t="s">
        <v>1224</v>
      </c>
      <c r="F169" s="53" t="s">
        <v>110</v>
      </c>
      <c r="G169" s="53" t="s">
        <v>110</v>
      </c>
      <c r="H169" s="54" t="s">
        <v>177</v>
      </c>
      <c r="I169" s="46" t="s">
        <v>173</v>
      </c>
      <c r="J169" s="54" t="s">
        <v>34</v>
      </c>
      <c r="K169" s="32" t="s">
        <v>174</v>
      </c>
      <c r="L169" s="43"/>
      <c r="M169" s="43"/>
      <c r="N169" s="42"/>
      <c r="O169" s="42"/>
      <c r="P169" s="33"/>
      <c r="Q169" s="40"/>
      <c r="R169" s="11"/>
      <c r="S169" s="13" t="s">
        <v>36</v>
      </c>
      <c r="T169" s="11"/>
      <c r="U169" s="23"/>
      <c r="V169" s="23"/>
      <c r="W169" s="23"/>
      <c r="X169" s="23"/>
      <c r="Y169" s="23"/>
    </row>
    <row r="170" spans="1:25" s="24" customFormat="1" ht="51" customHeight="1" x14ac:dyDescent="0.25">
      <c r="A170" s="24" t="str">
        <f t="shared" si="2"/>
        <v>UTI-CCO-EEC</v>
      </c>
      <c r="B170" s="50" t="s">
        <v>910</v>
      </c>
      <c r="C170" s="51" t="s">
        <v>424</v>
      </c>
      <c r="D170" s="53" t="s">
        <v>885</v>
      </c>
      <c r="E170" s="84" t="s">
        <v>1307</v>
      </c>
      <c r="F170" s="53" t="s">
        <v>110</v>
      </c>
      <c r="G170" s="53" t="s">
        <v>110</v>
      </c>
      <c r="H170" s="54" t="s">
        <v>177</v>
      </c>
      <c r="I170" s="46" t="s">
        <v>173</v>
      </c>
      <c r="J170" s="54" t="s">
        <v>34</v>
      </c>
      <c r="K170" s="32" t="s">
        <v>174</v>
      </c>
      <c r="L170" s="43"/>
      <c r="M170" s="43"/>
      <c r="N170" s="42"/>
      <c r="O170" s="42"/>
      <c r="P170" s="33"/>
      <c r="Q170" s="40"/>
      <c r="R170" s="11"/>
      <c r="S170" s="13" t="s">
        <v>36</v>
      </c>
      <c r="T170" s="11"/>
      <c r="U170" s="23"/>
      <c r="V170" s="23"/>
      <c r="W170" s="23"/>
      <c r="X170" s="23"/>
      <c r="Y170" s="23"/>
    </row>
    <row r="171" spans="1:25" s="24" customFormat="1" ht="89.25" x14ac:dyDescent="0.25">
      <c r="A171" s="24" t="str">
        <f t="shared" si="2"/>
        <v>UTI-CCO-EEC</v>
      </c>
      <c r="B171" s="50" t="s">
        <v>911</v>
      </c>
      <c r="C171" s="51" t="s">
        <v>424</v>
      </c>
      <c r="D171" s="53" t="s">
        <v>885</v>
      </c>
      <c r="E171" s="84" t="s">
        <v>1308</v>
      </c>
      <c r="F171" s="53" t="s">
        <v>110</v>
      </c>
      <c r="G171" s="53" t="s">
        <v>110</v>
      </c>
      <c r="H171" s="54" t="s">
        <v>177</v>
      </c>
      <c r="I171" s="46" t="s">
        <v>173</v>
      </c>
      <c r="J171" s="54" t="s">
        <v>34</v>
      </c>
      <c r="K171" s="32" t="s">
        <v>174</v>
      </c>
      <c r="L171" s="43"/>
      <c r="M171" s="43"/>
      <c r="N171" s="42"/>
      <c r="O171" s="42"/>
      <c r="P171" s="33"/>
      <c r="Q171" s="40"/>
      <c r="R171" s="11"/>
      <c r="S171" s="13" t="s">
        <v>36</v>
      </c>
      <c r="T171" s="11"/>
      <c r="U171" s="23"/>
      <c r="V171" s="23"/>
      <c r="W171" s="23"/>
      <c r="X171" s="23"/>
      <c r="Y171" s="23"/>
    </row>
    <row r="172" spans="1:25" s="24" customFormat="1" ht="25.5" customHeight="1" x14ac:dyDescent="0.25">
      <c r="A172" s="24" t="str">
        <f t="shared" si="2"/>
        <v>UTI-CCO-MIN</v>
      </c>
      <c r="B172" s="50" t="s">
        <v>239</v>
      </c>
      <c r="C172" s="51" t="s">
        <v>29</v>
      </c>
      <c r="D172" s="53" t="s">
        <v>240</v>
      </c>
      <c r="E172" s="84" t="s">
        <v>1046</v>
      </c>
      <c r="F172" s="53" t="s">
        <v>40</v>
      </c>
      <c r="G172" s="53" t="s">
        <v>40</v>
      </c>
      <c r="H172" s="54" t="s">
        <v>180</v>
      </c>
      <c r="I172" s="46" t="s">
        <v>173</v>
      </c>
      <c r="J172" s="54" t="s">
        <v>34</v>
      </c>
      <c r="K172" s="32" t="s">
        <v>174</v>
      </c>
      <c r="L172" s="43"/>
      <c r="M172" s="43"/>
      <c r="N172" s="42"/>
      <c r="O172" s="42"/>
      <c r="P172" s="33"/>
      <c r="Q172" s="40"/>
      <c r="R172" s="11"/>
      <c r="S172" s="13" t="s">
        <v>36</v>
      </c>
      <c r="T172" s="11"/>
      <c r="U172" s="23"/>
      <c r="V172" s="23"/>
      <c r="W172" s="23"/>
      <c r="X172" s="23"/>
      <c r="Y172" s="23"/>
    </row>
    <row r="173" spans="1:25" s="24" customFormat="1" ht="38.25" customHeight="1" x14ac:dyDescent="0.25">
      <c r="A173" s="24" t="str">
        <f t="shared" si="2"/>
        <v>UTI-CCO-MIN</v>
      </c>
      <c r="B173" s="50" t="s">
        <v>241</v>
      </c>
      <c r="C173" s="51" t="s">
        <v>29</v>
      </c>
      <c r="D173" s="53" t="s">
        <v>242</v>
      </c>
      <c r="E173" s="84" t="s">
        <v>1047</v>
      </c>
      <c r="F173" s="53" t="s">
        <v>40</v>
      </c>
      <c r="G173" s="53" t="s">
        <v>40</v>
      </c>
      <c r="H173" s="54" t="s">
        <v>180</v>
      </c>
      <c r="I173" s="46" t="s">
        <v>173</v>
      </c>
      <c r="J173" s="54" t="s">
        <v>34</v>
      </c>
      <c r="K173" s="32" t="s">
        <v>174</v>
      </c>
      <c r="L173" s="43"/>
      <c r="M173" s="43"/>
      <c r="N173" s="42"/>
      <c r="O173" s="42"/>
      <c r="P173" s="33"/>
      <c r="Q173" s="40"/>
      <c r="R173" s="11"/>
      <c r="S173" s="13" t="s">
        <v>36</v>
      </c>
      <c r="T173" s="11"/>
      <c r="U173" s="23"/>
      <c r="V173" s="23"/>
      <c r="W173" s="23"/>
      <c r="X173" s="23"/>
      <c r="Y173" s="23"/>
    </row>
    <row r="174" spans="1:25" s="24" customFormat="1" ht="25.5" customHeight="1" x14ac:dyDescent="0.25">
      <c r="A174" s="24" t="str">
        <f t="shared" si="2"/>
        <v>UTI-CCO-MIN</v>
      </c>
      <c r="B174" s="50" t="s">
        <v>243</v>
      </c>
      <c r="C174" s="51" t="s">
        <v>29</v>
      </c>
      <c r="D174" s="53" t="s">
        <v>244</v>
      </c>
      <c r="E174" s="84" t="s">
        <v>1048</v>
      </c>
      <c r="F174" s="53" t="s">
        <v>40</v>
      </c>
      <c r="G174" s="53" t="s">
        <v>40</v>
      </c>
      <c r="H174" s="54" t="s">
        <v>180</v>
      </c>
      <c r="I174" s="46" t="s">
        <v>173</v>
      </c>
      <c r="J174" s="54" t="s">
        <v>34</v>
      </c>
      <c r="K174" s="32" t="s">
        <v>174</v>
      </c>
      <c r="L174" s="43"/>
      <c r="M174" s="43"/>
      <c r="N174" s="42"/>
      <c r="O174" s="42"/>
      <c r="P174" s="33"/>
      <c r="Q174" s="40"/>
      <c r="R174" s="11"/>
      <c r="S174" s="13" t="s">
        <v>36</v>
      </c>
      <c r="T174" s="11"/>
      <c r="U174" s="23"/>
      <c r="V174" s="23"/>
      <c r="W174" s="23"/>
      <c r="X174" s="23"/>
      <c r="Y174" s="23"/>
    </row>
    <row r="175" spans="1:25" s="24" customFormat="1" ht="25.5" customHeight="1" x14ac:dyDescent="0.25">
      <c r="A175" s="24" t="str">
        <f t="shared" si="2"/>
        <v>UTI-CCO-MIN</v>
      </c>
      <c r="B175" s="50" t="s">
        <v>245</v>
      </c>
      <c r="C175" s="51" t="s">
        <v>29</v>
      </c>
      <c r="D175" s="53" t="s">
        <v>246</v>
      </c>
      <c r="E175" s="84" t="s">
        <v>1049</v>
      </c>
      <c r="F175" s="53" t="s">
        <v>40</v>
      </c>
      <c r="G175" s="53" t="s">
        <v>40</v>
      </c>
      <c r="H175" s="54" t="s">
        <v>180</v>
      </c>
      <c r="I175" s="46" t="s">
        <v>173</v>
      </c>
      <c r="J175" s="54" t="s">
        <v>34</v>
      </c>
      <c r="K175" s="32" t="s">
        <v>174</v>
      </c>
      <c r="L175" s="43"/>
      <c r="M175" s="43"/>
      <c r="N175" s="42"/>
      <c r="O175" s="42"/>
      <c r="P175" s="33"/>
      <c r="Q175" s="40"/>
      <c r="R175" s="11"/>
      <c r="S175" s="13" t="s">
        <v>36</v>
      </c>
      <c r="T175" s="11"/>
      <c r="U175" s="23"/>
      <c r="V175" s="23"/>
      <c r="W175" s="23"/>
      <c r="X175" s="23"/>
      <c r="Y175" s="23"/>
    </row>
    <row r="176" spans="1:25" s="24" customFormat="1" ht="25.5" customHeight="1" x14ac:dyDescent="0.25">
      <c r="A176" s="24" t="str">
        <f t="shared" si="2"/>
        <v>UTI-CCO-MIN</v>
      </c>
      <c r="B176" s="50" t="s">
        <v>247</v>
      </c>
      <c r="C176" s="51" t="s">
        <v>29</v>
      </c>
      <c r="D176" s="53" t="s">
        <v>79</v>
      </c>
      <c r="E176" s="84" t="s">
        <v>1050</v>
      </c>
      <c r="F176" s="53" t="s">
        <v>40</v>
      </c>
      <c r="G176" s="53" t="s">
        <v>40</v>
      </c>
      <c r="H176" s="54" t="s">
        <v>180</v>
      </c>
      <c r="I176" s="46" t="s">
        <v>173</v>
      </c>
      <c r="J176" s="54" t="s">
        <v>34</v>
      </c>
      <c r="K176" s="32" t="s">
        <v>174</v>
      </c>
      <c r="L176" s="45"/>
      <c r="M176" s="43"/>
      <c r="N176" s="42"/>
      <c r="O176" s="42"/>
      <c r="P176" s="33"/>
      <c r="Q176" s="40"/>
      <c r="R176" s="11"/>
      <c r="S176" s="13" t="s">
        <v>36</v>
      </c>
      <c r="T176" s="11"/>
      <c r="U176" s="23"/>
      <c r="V176" s="23"/>
      <c r="W176" s="23"/>
      <c r="X176" s="23"/>
      <c r="Y176" s="23"/>
    </row>
    <row r="177" spans="1:25" s="24" customFormat="1" ht="25.5" customHeight="1" x14ac:dyDescent="0.25">
      <c r="A177" s="24" t="str">
        <f t="shared" si="2"/>
        <v>UTI-CCO-MIN</v>
      </c>
      <c r="B177" s="50" t="s">
        <v>248</v>
      </c>
      <c r="C177" s="51" t="s">
        <v>29</v>
      </c>
      <c r="D177" s="60" t="s">
        <v>79</v>
      </c>
      <c r="E177" s="84" t="s">
        <v>1051</v>
      </c>
      <c r="F177" s="60" t="s">
        <v>40</v>
      </c>
      <c r="G177" s="60" t="s">
        <v>40</v>
      </c>
      <c r="H177" s="54" t="s">
        <v>180</v>
      </c>
      <c r="I177" s="46" t="s">
        <v>173</v>
      </c>
      <c r="J177" s="54" t="s">
        <v>34</v>
      </c>
      <c r="K177" s="32" t="s">
        <v>174</v>
      </c>
      <c r="L177" s="43"/>
      <c r="M177" s="43"/>
      <c r="N177" s="42"/>
      <c r="O177" s="42"/>
      <c r="P177" s="33"/>
      <c r="Q177" s="40"/>
      <c r="R177" s="11"/>
      <c r="S177" s="13" t="s">
        <v>36</v>
      </c>
      <c r="T177" s="11"/>
      <c r="U177" s="23"/>
      <c r="V177" s="23"/>
      <c r="W177" s="23"/>
      <c r="X177" s="23"/>
      <c r="Y177" s="23"/>
    </row>
    <row r="178" spans="1:25" s="24" customFormat="1" ht="38.25" customHeight="1" x14ac:dyDescent="0.25">
      <c r="A178" s="24" t="str">
        <f t="shared" si="2"/>
        <v>UTI-CCO-AIN</v>
      </c>
      <c r="B178" s="50" t="s">
        <v>249</v>
      </c>
      <c r="C178" s="51" t="s">
        <v>29</v>
      </c>
      <c r="D178" s="53" t="s">
        <v>250</v>
      </c>
      <c r="E178" s="84" t="s">
        <v>1052</v>
      </c>
      <c r="F178" s="53" t="s">
        <v>31</v>
      </c>
      <c r="G178" s="53" t="s">
        <v>31</v>
      </c>
      <c r="H178" s="54" t="s">
        <v>183</v>
      </c>
      <c r="I178" s="46" t="s">
        <v>173</v>
      </c>
      <c r="J178" s="54" t="s">
        <v>34</v>
      </c>
      <c r="K178" s="32" t="s">
        <v>174</v>
      </c>
      <c r="L178" s="43"/>
      <c r="M178" s="43"/>
      <c r="N178" s="42"/>
      <c r="O178" s="42"/>
      <c r="P178" s="33"/>
      <c r="Q178" s="40"/>
      <c r="R178" s="11"/>
      <c r="S178" s="13" t="s">
        <v>36</v>
      </c>
      <c r="T178" s="11"/>
      <c r="U178" s="23"/>
      <c r="V178" s="23"/>
      <c r="W178" s="23"/>
      <c r="X178" s="23"/>
      <c r="Y178" s="23"/>
    </row>
    <row r="179" spans="1:25" s="24" customFormat="1" ht="25.5" customHeight="1" x14ac:dyDescent="0.25">
      <c r="A179" s="24" t="str">
        <f t="shared" si="2"/>
        <v>UTI-CCO-AIN</v>
      </c>
      <c r="B179" s="50" t="s">
        <v>251</v>
      </c>
      <c r="C179" s="51" t="s">
        <v>29</v>
      </c>
      <c r="D179" s="53" t="s">
        <v>252</v>
      </c>
      <c r="E179" s="84" t="s">
        <v>1053</v>
      </c>
      <c r="F179" s="53" t="s">
        <v>31</v>
      </c>
      <c r="G179" s="53" t="s">
        <v>31</v>
      </c>
      <c r="H179" s="54" t="s">
        <v>183</v>
      </c>
      <c r="I179" s="46" t="s">
        <v>173</v>
      </c>
      <c r="J179" s="54" t="s">
        <v>34</v>
      </c>
      <c r="K179" s="32" t="s">
        <v>174</v>
      </c>
      <c r="L179" s="43"/>
      <c r="M179" s="43"/>
      <c r="N179" s="42"/>
      <c r="O179" s="42"/>
      <c r="P179" s="33"/>
      <c r="Q179" s="40"/>
      <c r="R179" s="11"/>
      <c r="S179" s="13" t="s">
        <v>36</v>
      </c>
      <c r="T179" s="11"/>
      <c r="U179" s="23"/>
      <c r="V179" s="23"/>
      <c r="W179" s="23"/>
      <c r="X179" s="23"/>
      <c r="Y179" s="23"/>
    </row>
    <row r="180" spans="1:25" s="24" customFormat="1" ht="25.5" customHeight="1" x14ac:dyDescent="0.25">
      <c r="A180" s="24" t="str">
        <f t="shared" si="2"/>
        <v>UTI-CCO-AIN</v>
      </c>
      <c r="B180" s="50" t="s">
        <v>253</v>
      </c>
      <c r="C180" s="51" t="s">
        <v>29</v>
      </c>
      <c r="D180" s="53" t="s">
        <v>254</v>
      </c>
      <c r="E180" s="84" t="s">
        <v>1054</v>
      </c>
      <c r="F180" s="53" t="s">
        <v>40</v>
      </c>
      <c r="G180" s="53" t="s">
        <v>40</v>
      </c>
      <c r="H180" s="54" t="s">
        <v>183</v>
      </c>
      <c r="I180" s="46" t="s">
        <v>173</v>
      </c>
      <c r="J180" s="54" t="s">
        <v>34</v>
      </c>
      <c r="K180" s="32" t="s">
        <v>174</v>
      </c>
      <c r="L180" s="43"/>
      <c r="M180" s="43"/>
      <c r="N180" s="42"/>
      <c r="O180" s="42"/>
      <c r="P180" s="33"/>
      <c r="Q180" s="40"/>
      <c r="R180" s="11"/>
      <c r="S180" s="13" t="s">
        <v>36</v>
      </c>
      <c r="T180" s="11"/>
      <c r="U180" s="23"/>
      <c r="V180" s="23"/>
      <c r="W180" s="23"/>
      <c r="X180" s="23"/>
      <c r="Y180" s="23"/>
    </row>
    <row r="181" spans="1:25" s="24" customFormat="1" ht="25.5" customHeight="1" x14ac:dyDescent="0.25">
      <c r="A181" s="24" t="str">
        <f t="shared" si="2"/>
        <v>UTI-CCO-AIN</v>
      </c>
      <c r="B181" s="50" t="s">
        <v>255</v>
      </c>
      <c r="C181" s="51" t="s">
        <v>29</v>
      </c>
      <c r="D181" s="53" t="s">
        <v>256</v>
      </c>
      <c r="E181" s="84" t="s">
        <v>1055</v>
      </c>
      <c r="F181" s="53" t="s">
        <v>31</v>
      </c>
      <c r="G181" s="53" t="s">
        <v>31</v>
      </c>
      <c r="H181" s="54" t="s">
        <v>183</v>
      </c>
      <c r="I181" s="46" t="s">
        <v>173</v>
      </c>
      <c r="J181" s="54" t="s">
        <v>34</v>
      </c>
      <c r="K181" s="32" t="s">
        <v>174</v>
      </c>
      <c r="L181" s="43"/>
      <c r="M181" s="43"/>
      <c r="N181" s="42"/>
      <c r="O181" s="42"/>
      <c r="P181" s="33"/>
      <c r="Q181" s="40"/>
      <c r="R181" s="11"/>
      <c r="S181" s="13" t="s">
        <v>36</v>
      </c>
      <c r="T181" s="11"/>
      <c r="U181" s="23"/>
      <c r="V181" s="23"/>
      <c r="W181" s="23"/>
      <c r="X181" s="23"/>
      <c r="Y181" s="23"/>
    </row>
    <row r="182" spans="1:25" s="24" customFormat="1" ht="25.5" customHeight="1" x14ac:dyDescent="0.25">
      <c r="A182" s="24" t="str">
        <f t="shared" si="2"/>
        <v>UTI-CCO-PWE</v>
      </c>
      <c r="B182" s="50" t="s">
        <v>257</v>
      </c>
      <c r="C182" s="51" t="s">
        <v>29</v>
      </c>
      <c r="D182" s="53" t="s">
        <v>258</v>
      </c>
      <c r="E182" s="84" t="s">
        <v>1056</v>
      </c>
      <c r="F182" s="53" t="s">
        <v>31</v>
      </c>
      <c r="G182" s="53" t="s">
        <v>31</v>
      </c>
      <c r="H182" s="54" t="s">
        <v>186</v>
      </c>
      <c r="I182" s="46" t="s">
        <v>173</v>
      </c>
      <c r="J182" s="54" t="s">
        <v>34</v>
      </c>
      <c r="K182" s="32" t="s">
        <v>174</v>
      </c>
      <c r="L182" s="43"/>
      <c r="M182" s="43"/>
      <c r="N182" s="42"/>
      <c r="O182" s="42"/>
      <c r="P182" s="33"/>
      <c r="Q182" s="40"/>
      <c r="R182" s="11"/>
      <c r="S182" s="13" t="s">
        <v>36</v>
      </c>
      <c r="T182" s="11"/>
      <c r="U182" s="23"/>
      <c r="V182" s="23"/>
      <c r="W182" s="23"/>
      <c r="X182" s="23"/>
      <c r="Y182" s="23"/>
    </row>
    <row r="183" spans="1:25" s="24" customFormat="1" ht="38.25" customHeight="1" x14ac:dyDescent="0.25">
      <c r="A183" s="24" t="str">
        <f t="shared" si="2"/>
        <v>UTI-CCO-PWE</v>
      </c>
      <c r="B183" s="50" t="s">
        <v>259</v>
      </c>
      <c r="C183" s="51" t="s">
        <v>29</v>
      </c>
      <c r="D183" s="53" t="s">
        <v>260</v>
      </c>
      <c r="E183" s="84" t="s">
        <v>1057</v>
      </c>
      <c r="F183" s="53" t="s">
        <v>40</v>
      </c>
      <c r="G183" s="53" t="s">
        <v>40</v>
      </c>
      <c r="H183" s="54" t="s">
        <v>186</v>
      </c>
      <c r="I183" s="46" t="s">
        <v>173</v>
      </c>
      <c r="J183" s="54" t="s">
        <v>34</v>
      </c>
      <c r="K183" s="32" t="s">
        <v>174</v>
      </c>
      <c r="L183" s="43"/>
      <c r="M183" s="43"/>
      <c r="N183" s="42"/>
      <c r="O183" s="42"/>
      <c r="P183" s="33"/>
      <c r="Q183" s="40"/>
      <c r="R183" s="11"/>
      <c r="S183" s="13" t="s">
        <v>36</v>
      </c>
      <c r="T183" s="11"/>
      <c r="U183" s="23"/>
      <c r="V183" s="23"/>
      <c r="W183" s="23"/>
      <c r="X183" s="23"/>
      <c r="Y183" s="23"/>
    </row>
    <row r="184" spans="1:25" s="24" customFormat="1" ht="38.25" customHeight="1" x14ac:dyDescent="0.25">
      <c r="A184" s="24" t="str">
        <f t="shared" si="2"/>
        <v>UTI-CCO-PWE</v>
      </c>
      <c r="B184" s="50" t="s">
        <v>261</v>
      </c>
      <c r="C184" s="51" t="s">
        <v>29</v>
      </c>
      <c r="D184" s="53" t="s">
        <v>260</v>
      </c>
      <c r="E184" s="84" t="s">
        <v>1058</v>
      </c>
      <c r="F184" s="53" t="s">
        <v>40</v>
      </c>
      <c r="G184" s="53" t="s">
        <v>40</v>
      </c>
      <c r="H184" s="54" t="s">
        <v>186</v>
      </c>
      <c r="I184" s="46" t="s">
        <v>173</v>
      </c>
      <c r="J184" s="54" t="s">
        <v>34</v>
      </c>
      <c r="K184" s="32" t="s">
        <v>174</v>
      </c>
      <c r="L184" s="45"/>
      <c r="M184" s="43"/>
      <c r="N184" s="42"/>
      <c r="O184" s="42"/>
      <c r="P184" s="33"/>
      <c r="Q184" s="40"/>
      <c r="R184" s="11"/>
      <c r="S184" s="13" t="s">
        <v>36</v>
      </c>
      <c r="T184" s="11"/>
      <c r="U184" s="23"/>
      <c r="V184" s="23"/>
      <c r="W184" s="23"/>
      <c r="X184" s="23"/>
      <c r="Y184" s="23"/>
    </row>
    <row r="185" spans="1:25" s="24" customFormat="1" ht="25.5" customHeight="1" x14ac:dyDescent="0.25">
      <c r="A185" s="24" t="str">
        <f t="shared" si="2"/>
        <v>UTI-CCO-PWE</v>
      </c>
      <c r="B185" s="50" t="s">
        <v>262</v>
      </c>
      <c r="C185" s="51" t="s">
        <v>29</v>
      </c>
      <c r="D185" s="60" t="s">
        <v>263</v>
      </c>
      <c r="E185" s="84" t="s">
        <v>1059</v>
      </c>
      <c r="F185" s="60" t="s">
        <v>40</v>
      </c>
      <c r="G185" s="60" t="s">
        <v>40</v>
      </c>
      <c r="H185" s="54" t="s">
        <v>186</v>
      </c>
      <c r="I185" s="46" t="s">
        <v>173</v>
      </c>
      <c r="J185" s="54" t="s">
        <v>34</v>
      </c>
      <c r="K185" s="32" t="s">
        <v>174</v>
      </c>
      <c r="L185" s="43"/>
      <c r="M185" s="43"/>
      <c r="N185" s="42"/>
      <c r="O185" s="42"/>
      <c r="P185" s="33"/>
      <c r="Q185" s="40"/>
      <c r="R185" s="11"/>
      <c r="S185" s="13" t="s">
        <v>36</v>
      </c>
      <c r="T185" s="11"/>
      <c r="U185" s="23"/>
      <c r="V185" s="23"/>
      <c r="W185" s="23"/>
      <c r="X185" s="23"/>
      <c r="Y185" s="23"/>
    </row>
    <row r="186" spans="1:25" s="24" customFormat="1" ht="89.25" customHeight="1" x14ac:dyDescent="0.25">
      <c r="A186" s="24" t="str">
        <f t="shared" si="2"/>
        <v>UTI-CCO-PWE</v>
      </c>
      <c r="B186" s="50" t="s">
        <v>912</v>
      </c>
      <c r="C186" s="51" t="s">
        <v>424</v>
      </c>
      <c r="D186" s="60" t="s">
        <v>875</v>
      </c>
      <c r="E186" s="84" t="s">
        <v>1294</v>
      </c>
      <c r="F186" s="60" t="s">
        <v>110</v>
      </c>
      <c r="G186" s="60" t="s">
        <v>110</v>
      </c>
      <c r="H186" s="54" t="s">
        <v>186</v>
      </c>
      <c r="I186" s="46" t="s">
        <v>173</v>
      </c>
      <c r="J186" s="54" t="s">
        <v>34</v>
      </c>
      <c r="K186" s="32" t="s">
        <v>174</v>
      </c>
      <c r="L186" s="43"/>
      <c r="M186" s="43"/>
      <c r="N186" s="42"/>
      <c r="O186" s="42"/>
      <c r="P186" s="33"/>
      <c r="Q186" s="40"/>
      <c r="R186" s="11"/>
      <c r="S186" s="13" t="s">
        <v>36</v>
      </c>
      <c r="T186" s="11"/>
      <c r="U186" s="23"/>
      <c r="V186" s="23"/>
      <c r="W186" s="23"/>
      <c r="X186" s="23"/>
      <c r="Y186" s="23"/>
    </row>
    <row r="187" spans="1:25" s="24" customFormat="1" ht="89.25" x14ac:dyDescent="0.25">
      <c r="A187" s="24" t="str">
        <f t="shared" si="2"/>
        <v>UTI-CCO-PWE</v>
      </c>
      <c r="B187" s="50" t="s">
        <v>913</v>
      </c>
      <c r="C187" s="51" t="s">
        <v>424</v>
      </c>
      <c r="D187" s="60" t="s">
        <v>875</v>
      </c>
      <c r="E187" s="84" t="s">
        <v>1295</v>
      </c>
      <c r="F187" s="60" t="s">
        <v>110</v>
      </c>
      <c r="G187" s="60" t="s">
        <v>110</v>
      </c>
      <c r="H187" s="54" t="s">
        <v>186</v>
      </c>
      <c r="I187" s="46" t="s">
        <v>173</v>
      </c>
      <c r="J187" s="54" t="s">
        <v>34</v>
      </c>
      <c r="K187" s="32" t="s">
        <v>174</v>
      </c>
      <c r="L187" s="43"/>
      <c r="M187" s="43"/>
      <c r="N187" s="42"/>
      <c r="O187" s="42"/>
      <c r="P187" s="33"/>
      <c r="Q187" s="40"/>
      <c r="R187" s="11"/>
      <c r="S187" s="13" t="s">
        <v>36</v>
      </c>
      <c r="T187" s="11"/>
      <c r="U187" s="23"/>
      <c r="V187" s="23"/>
      <c r="W187" s="23"/>
      <c r="X187" s="23"/>
      <c r="Y187" s="23"/>
    </row>
    <row r="188" spans="1:25" s="24" customFormat="1" ht="25.5" customHeight="1" x14ac:dyDescent="0.25">
      <c r="A188" s="24" t="str">
        <f t="shared" si="2"/>
        <v>UTI-CCO-CAV</v>
      </c>
      <c r="B188" s="50" t="s">
        <v>264</v>
      </c>
      <c r="C188" s="51" t="s">
        <v>29</v>
      </c>
      <c r="D188" s="60" t="s">
        <v>258</v>
      </c>
      <c r="E188" s="84" t="s">
        <v>1060</v>
      </c>
      <c r="F188" s="60" t="s">
        <v>110</v>
      </c>
      <c r="G188" s="60" t="s">
        <v>110</v>
      </c>
      <c r="H188" s="54" t="s">
        <v>188</v>
      </c>
      <c r="I188" s="46" t="s">
        <v>173</v>
      </c>
      <c r="J188" s="54" t="s">
        <v>34</v>
      </c>
      <c r="K188" s="32" t="s">
        <v>174</v>
      </c>
      <c r="L188" s="43"/>
      <c r="M188" s="43"/>
      <c r="N188" s="42"/>
      <c r="O188" s="42"/>
      <c r="P188" s="33"/>
      <c r="Q188" s="40"/>
      <c r="R188" s="11"/>
      <c r="S188" s="13" t="s">
        <v>36</v>
      </c>
      <c r="T188" s="11"/>
      <c r="U188" s="23"/>
      <c r="V188" s="23"/>
      <c r="W188" s="23"/>
      <c r="X188" s="23"/>
      <c r="Y188" s="23"/>
    </row>
    <row r="189" spans="1:25" s="24" customFormat="1" ht="25.5" customHeight="1" x14ac:dyDescent="0.25">
      <c r="A189" s="24" t="str">
        <f t="shared" si="2"/>
        <v>UTI-CCO-CAV</v>
      </c>
      <c r="B189" s="50" t="s">
        <v>265</v>
      </c>
      <c r="C189" s="51" t="s">
        <v>29</v>
      </c>
      <c r="D189" s="60" t="s">
        <v>258</v>
      </c>
      <c r="E189" s="84" t="s">
        <v>1061</v>
      </c>
      <c r="F189" s="60" t="s">
        <v>110</v>
      </c>
      <c r="G189" s="60" t="s">
        <v>110</v>
      </c>
      <c r="H189" s="54" t="s">
        <v>188</v>
      </c>
      <c r="I189" s="46" t="s">
        <v>173</v>
      </c>
      <c r="J189" s="54" t="s">
        <v>34</v>
      </c>
      <c r="K189" s="32" t="s">
        <v>174</v>
      </c>
      <c r="L189" s="43"/>
      <c r="M189" s="43"/>
      <c r="N189" s="42"/>
      <c r="O189" s="42"/>
      <c r="P189" s="33"/>
      <c r="Q189" s="40"/>
      <c r="R189" s="11"/>
      <c r="S189" s="13" t="s">
        <v>36</v>
      </c>
      <c r="T189" s="11"/>
      <c r="U189" s="23"/>
      <c r="V189" s="23"/>
      <c r="W189" s="23"/>
      <c r="X189" s="23"/>
      <c r="Y189" s="23"/>
    </row>
    <row r="190" spans="1:25" s="24" customFormat="1" ht="25.5" customHeight="1" x14ac:dyDescent="0.25">
      <c r="A190" s="24" t="str">
        <f t="shared" si="2"/>
        <v>UTI-CCO-CAV</v>
      </c>
      <c r="B190" s="50" t="s">
        <v>266</v>
      </c>
      <c r="C190" s="51" t="s">
        <v>29</v>
      </c>
      <c r="D190" s="53" t="s">
        <v>267</v>
      </c>
      <c r="E190" s="84" t="s">
        <v>1062</v>
      </c>
      <c r="F190" s="53" t="s">
        <v>40</v>
      </c>
      <c r="G190" s="53" t="s">
        <v>40</v>
      </c>
      <c r="H190" s="54" t="s">
        <v>268</v>
      </c>
      <c r="I190" s="46" t="s">
        <v>173</v>
      </c>
      <c r="J190" s="54" t="s">
        <v>34</v>
      </c>
      <c r="K190" s="32" t="s">
        <v>174</v>
      </c>
      <c r="L190" s="43"/>
      <c r="M190" s="43"/>
      <c r="N190" s="42"/>
      <c r="O190" s="42"/>
      <c r="P190" s="33"/>
      <c r="Q190" s="40"/>
      <c r="R190" s="11"/>
      <c r="S190" s="13" t="s">
        <v>36</v>
      </c>
      <c r="T190" s="11"/>
      <c r="U190" s="23"/>
      <c r="V190" s="23"/>
      <c r="W190" s="23"/>
      <c r="X190" s="23"/>
      <c r="Y190" s="23"/>
    </row>
    <row r="191" spans="1:25" s="24" customFormat="1" ht="25.5" customHeight="1" x14ac:dyDescent="0.25">
      <c r="A191" s="24" t="str">
        <f t="shared" si="2"/>
        <v>UTI-CCO-CAV</v>
      </c>
      <c r="B191" s="50" t="s">
        <v>269</v>
      </c>
      <c r="C191" s="51" t="s">
        <v>29</v>
      </c>
      <c r="D191" s="53" t="s">
        <v>179</v>
      </c>
      <c r="E191" s="84" t="s">
        <v>1063</v>
      </c>
      <c r="F191" s="53" t="s">
        <v>110</v>
      </c>
      <c r="G191" s="53" t="s">
        <v>110</v>
      </c>
      <c r="H191" s="54" t="s">
        <v>268</v>
      </c>
      <c r="I191" s="46" t="s">
        <v>173</v>
      </c>
      <c r="J191" s="54" t="s">
        <v>34</v>
      </c>
      <c r="K191" s="32" t="s">
        <v>174</v>
      </c>
      <c r="L191" s="43"/>
      <c r="M191" s="43"/>
      <c r="N191" s="42"/>
      <c r="O191" s="42"/>
      <c r="P191" s="33"/>
      <c r="Q191" s="40"/>
      <c r="R191" s="11"/>
      <c r="S191" s="13" t="s">
        <v>36</v>
      </c>
      <c r="T191" s="11"/>
      <c r="U191" s="23"/>
      <c r="V191" s="23"/>
      <c r="W191" s="23"/>
      <c r="X191" s="23"/>
      <c r="Y191" s="23"/>
    </row>
    <row r="192" spans="1:25" s="24" customFormat="1" ht="25.5" customHeight="1" x14ac:dyDescent="0.25">
      <c r="B192" s="50" t="s">
        <v>270</v>
      </c>
      <c r="C192" s="51" t="s">
        <v>424</v>
      </c>
      <c r="D192" s="53" t="s">
        <v>1256</v>
      </c>
      <c r="E192" s="84" t="s">
        <v>1257</v>
      </c>
      <c r="F192" s="53" t="s">
        <v>40</v>
      </c>
      <c r="G192" s="53" t="s">
        <v>40</v>
      </c>
      <c r="H192" s="54" t="s">
        <v>268</v>
      </c>
      <c r="I192" s="46" t="s">
        <v>173</v>
      </c>
      <c r="J192" s="54" t="s">
        <v>34</v>
      </c>
      <c r="K192" s="32" t="s">
        <v>174</v>
      </c>
      <c r="L192" s="43"/>
      <c r="M192" s="43"/>
      <c r="N192" s="42"/>
      <c r="O192" s="42"/>
      <c r="P192" s="33"/>
      <c r="Q192" s="40"/>
      <c r="R192" s="11"/>
      <c r="S192" s="13" t="s">
        <v>36</v>
      </c>
      <c r="T192" s="11"/>
      <c r="U192" s="23"/>
      <c r="V192" s="23"/>
      <c r="W192" s="23"/>
      <c r="X192" s="23"/>
      <c r="Y192" s="23"/>
    </row>
    <row r="193" spans="1:25" s="24" customFormat="1" ht="89.25" customHeight="1" x14ac:dyDescent="0.25">
      <c r="A193" s="24" t="str">
        <f t="shared" si="2"/>
        <v>UTI-CCO-CAV</v>
      </c>
      <c r="B193" s="50" t="s">
        <v>914</v>
      </c>
      <c r="C193" s="51" t="s">
        <v>424</v>
      </c>
      <c r="D193" s="53" t="s">
        <v>875</v>
      </c>
      <c r="E193" s="84" t="s">
        <v>1296</v>
      </c>
      <c r="F193" s="53" t="s">
        <v>110</v>
      </c>
      <c r="G193" s="53" t="s">
        <v>110</v>
      </c>
      <c r="H193" s="54" t="s">
        <v>268</v>
      </c>
      <c r="I193" s="46" t="s">
        <v>173</v>
      </c>
      <c r="J193" s="54" t="s">
        <v>34</v>
      </c>
      <c r="K193" s="32" t="s">
        <v>174</v>
      </c>
      <c r="L193" s="43"/>
      <c r="M193" s="43"/>
      <c r="N193" s="42"/>
      <c r="O193" s="42"/>
      <c r="P193" s="33"/>
      <c r="Q193" s="40"/>
      <c r="R193" s="11"/>
      <c r="S193" s="13" t="s">
        <v>36</v>
      </c>
      <c r="T193" s="11"/>
      <c r="U193" s="23"/>
      <c r="V193" s="23"/>
      <c r="W193" s="23"/>
      <c r="X193" s="23"/>
      <c r="Y193" s="23"/>
    </row>
    <row r="194" spans="1:25" s="24" customFormat="1" ht="89.25" customHeight="1" x14ac:dyDescent="0.25">
      <c r="A194" s="24" t="str">
        <f t="shared" si="2"/>
        <v>UTI-CCO-CAV</v>
      </c>
      <c r="B194" s="50" t="s">
        <v>915</v>
      </c>
      <c r="C194" s="51" t="s">
        <v>424</v>
      </c>
      <c r="D194" s="53" t="s">
        <v>875</v>
      </c>
      <c r="E194" s="84" t="s">
        <v>1297</v>
      </c>
      <c r="F194" s="53" t="s">
        <v>110</v>
      </c>
      <c r="G194" s="53" t="s">
        <v>110</v>
      </c>
      <c r="H194" s="54" t="s">
        <v>268</v>
      </c>
      <c r="I194" s="46" t="s">
        <v>173</v>
      </c>
      <c r="J194" s="54" t="s">
        <v>34</v>
      </c>
      <c r="K194" s="32" t="s">
        <v>174</v>
      </c>
      <c r="L194" s="43"/>
      <c r="M194" s="43"/>
      <c r="N194" s="42"/>
      <c r="O194" s="42"/>
      <c r="P194" s="33"/>
      <c r="Q194" s="40"/>
      <c r="R194" s="11"/>
      <c r="S194" s="13" t="s">
        <v>36</v>
      </c>
      <c r="T194" s="11"/>
      <c r="U194" s="23"/>
      <c r="V194" s="23"/>
      <c r="W194" s="23"/>
      <c r="X194" s="23"/>
      <c r="Y194" s="23"/>
    </row>
    <row r="195" spans="1:25" s="24" customFormat="1" ht="25.5" x14ac:dyDescent="0.25">
      <c r="B195" s="50" t="s">
        <v>1258</v>
      </c>
      <c r="C195" s="51" t="s">
        <v>424</v>
      </c>
      <c r="D195" s="53" t="s">
        <v>267</v>
      </c>
      <c r="E195" s="84" t="s">
        <v>1261</v>
      </c>
      <c r="F195" s="53" t="s">
        <v>31</v>
      </c>
      <c r="G195" s="53" t="s">
        <v>31</v>
      </c>
      <c r="H195" s="54" t="s">
        <v>268</v>
      </c>
      <c r="I195" s="46" t="s">
        <v>173</v>
      </c>
      <c r="J195" s="54" t="s">
        <v>34</v>
      </c>
      <c r="K195" s="32" t="s">
        <v>174</v>
      </c>
      <c r="L195" s="43"/>
      <c r="M195" s="43"/>
      <c r="N195" s="42"/>
      <c r="O195" s="42"/>
      <c r="P195" s="33"/>
      <c r="Q195" s="40"/>
      <c r="R195" s="11"/>
      <c r="S195" s="13" t="s">
        <v>36</v>
      </c>
      <c r="T195" s="11"/>
      <c r="U195" s="23"/>
      <c r="V195" s="23"/>
      <c r="W195" s="23"/>
      <c r="X195" s="23"/>
      <c r="Y195" s="23"/>
    </row>
    <row r="196" spans="1:25" s="24" customFormat="1" ht="25.5" x14ac:dyDescent="0.25">
      <c r="B196" s="50" t="s">
        <v>1259</v>
      </c>
      <c r="C196" s="51" t="s">
        <v>424</v>
      </c>
      <c r="D196" s="53" t="s">
        <v>1260</v>
      </c>
      <c r="E196" s="84" t="s">
        <v>1262</v>
      </c>
      <c r="F196" s="53" t="s">
        <v>40</v>
      </c>
      <c r="G196" s="53" t="s">
        <v>40</v>
      </c>
      <c r="H196" s="54" t="s">
        <v>268</v>
      </c>
      <c r="I196" s="46" t="s">
        <v>173</v>
      </c>
      <c r="J196" s="54" t="s">
        <v>34</v>
      </c>
      <c r="K196" s="32" t="s">
        <v>174</v>
      </c>
      <c r="L196" s="43"/>
      <c r="M196" s="43"/>
      <c r="N196" s="42"/>
      <c r="O196" s="42"/>
      <c r="P196" s="33"/>
      <c r="Q196" s="40"/>
      <c r="R196" s="11"/>
      <c r="S196" s="13" t="s">
        <v>36</v>
      </c>
      <c r="T196" s="11"/>
      <c r="U196" s="23"/>
      <c r="V196" s="23"/>
      <c r="W196" s="23"/>
      <c r="X196" s="23"/>
      <c r="Y196" s="23"/>
    </row>
    <row r="197" spans="1:25" s="24" customFormat="1" ht="25.5" customHeight="1" x14ac:dyDescent="0.25">
      <c r="A197" s="24" t="str">
        <f t="shared" si="2"/>
        <v>UTI-IDO-CAD</v>
      </c>
      <c r="B197" s="50" t="s">
        <v>272</v>
      </c>
      <c r="C197" s="51" t="s">
        <v>29</v>
      </c>
      <c r="D197" s="53" t="s">
        <v>273</v>
      </c>
      <c r="E197" s="84" t="s">
        <v>1064</v>
      </c>
      <c r="F197" s="53" t="s">
        <v>31</v>
      </c>
      <c r="G197" s="53" t="s">
        <v>31</v>
      </c>
      <c r="H197" s="54" t="s">
        <v>274</v>
      </c>
      <c r="I197" s="46" t="s">
        <v>173</v>
      </c>
      <c r="J197" s="54" t="s">
        <v>34</v>
      </c>
      <c r="K197" s="32" t="s">
        <v>275</v>
      </c>
      <c r="L197" s="43"/>
      <c r="M197" s="43"/>
      <c r="N197" s="42"/>
      <c r="O197" s="42"/>
      <c r="P197" s="33"/>
      <c r="Q197" s="40"/>
      <c r="R197" s="11"/>
      <c r="S197" s="13" t="s">
        <v>36</v>
      </c>
      <c r="T197" s="11"/>
      <c r="U197" s="23"/>
      <c r="V197" s="23"/>
      <c r="W197" s="23"/>
      <c r="X197" s="23"/>
      <c r="Y197" s="23"/>
    </row>
    <row r="198" spans="1:25" s="24" customFormat="1" ht="25.5" x14ac:dyDescent="0.25">
      <c r="A198" s="24" t="str">
        <f t="shared" si="2"/>
        <v>UTI-IDO-AGE</v>
      </c>
      <c r="B198" s="50" t="s">
        <v>276</v>
      </c>
      <c r="C198" s="51" t="s">
        <v>29</v>
      </c>
      <c r="D198" s="53" t="s">
        <v>277</v>
      </c>
      <c r="E198" s="84" t="s">
        <v>1065</v>
      </c>
      <c r="F198" s="53" t="s">
        <v>31</v>
      </c>
      <c r="G198" s="53" t="s">
        <v>31</v>
      </c>
      <c r="H198" s="54" t="s">
        <v>278</v>
      </c>
      <c r="I198" s="46" t="s">
        <v>173</v>
      </c>
      <c r="J198" s="54" t="s">
        <v>34</v>
      </c>
      <c r="K198" s="32" t="s">
        <v>275</v>
      </c>
      <c r="L198" s="43"/>
      <c r="M198" s="43"/>
      <c r="N198" s="42"/>
      <c r="O198" s="42"/>
      <c r="P198" s="33"/>
      <c r="Q198" s="40"/>
      <c r="R198" s="11"/>
      <c r="S198" s="13" t="s">
        <v>36</v>
      </c>
      <c r="T198" s="11"/>
      <c r="U198" s="23"/>
      <c r="V198" s="23"/>
      <c r="W198" s="23"/>
      <c r="X198" s="23"/>
      <c r="Y198" s="23"/>
    </row>
    <row r="199" spans="1:25" s="24" customFormat="1" ht="25.5" customHeight="1" x14ac:dyDescent="0.25">
      <c r="A199" s="24" t="str">
        <f t="shared" si="2"/>
        <v>UTI-IDO-PBL</v>
      </c>
      <c r="B199" s="50" t="s">
        <v>279</v>
      </c>
      <c r="C199" s="51" t="s">
        <v>29</v>
      </c>
      <c r="D199" s="53" t="s">
        <v>280</v>
      </c>
      <c r="E199" s="84" t="s">
        <v>1066</v>
      </c>
      <c r="F199" s="53" t="s">
        <v>31</v>
      </c>
      <c r="G199" s="53" t="s">
        <v>31</v>
      </c>
      <c r="H199" s="54" t="s">
        <v>280</v>
      </c>
      <c r="I199" s="46" t="s">
        <v>173</v>
      </c>
      <c r="J199" s="54" t="s">
        <v>34</v>
      </c>
      <c r="K199" s="32" t="s">
        <v>275</v>
      </c>
      <c r="L199" s="43"/>
      <c r="M199" s="43"/>
      <c r="N199" s="42"/>
      <c r="O199" s="42"/>
      <c r="P199" s="33"/>
      <c r="Q199" s="40"/>
      <c r="R199" s="11"/>
      <c r="S199" s="13" t="s">
        <v>36</v>
      </c>
      <c r="T199" s="11"/>
      <c r="U199" s="23"/>
      <c r="V199" s="23"/>
      <c r="W199" s="23"/>
      <c r="X199" s="23"/>
      <c r="Y199" s="23"/>
    </row>
    <row r="200" spans="1:25" s="24" customFormat="1" ht="25.5" customHeight="1" x14ac:dyDescent="0.25">
      <c r="A200" s="24" t="str">
        <f t="shared" si="2"/>
        <v>UTI-IDO-REC</v>
      </c>
      <c r="B200" s="50" t="s">
        <v>281</v>
      </c>
      <c r="C200" s="51" t="s">
        <v>29</v>
      </c>
      <c r="D200" s="53" t="s">
        <v>282</v>
      </c>
      <c r="E200" s="84" t="s">
        <v>1283</v>
      </c>
      <c r="F200" s="53" t="s">
        <v>31</v>
      </c>
      <c r="G200" s="53" t="s">
        <v>31</v>
      </c>
      <c r="H200" s="54" t="s">
        <v>282</v>
      </c>
      <c r="I200" s="46" t="s">
        <v>173</v>
      </c>
      <c r="J200" s="54" t="s">
        <v>34</v>
      </c>
      <c r="K200" s="32" t="s">
        <v>275</v>
      </c>
      <c r="L200" s="43"/>
      <c r="M200" s="43"/>
      <c r="N200" s="42"/>
      <c r="O200" s="42"/>
      <c r="P200" s="33"/>
      <c r="Q200" s="40"/>
      <c r="R200" s="11"/>
      <c r="S200" s="13" t="s">
        <v>36</v>
      </c>
      <c r="T200" s="11"/>
      <c r="U200" s="23"/>
      <c r="V200" s="23"/>
      <c r="W200" s="23"/>
      <c r="X200" s="23"/>
      <c r="Y200" s="23"/>
    </row>
    <row r="201" spans="1:25" s="24" customFormat="1" ht="25.5" customHeight="1" x14ac:dyDescent="0.25">
      <c r="A201" s="24" t="str">
        <f t="shared" si="2"/>
        <v>UTI-IDO-GSI</v>
      </c>
      <c r="B201" s="50" t="s">
        <v>283</v>
      </c>
      <c r="C201" s="51" t="s">
        <v>29</v>
      </c>
      <c r="D201" s="53" t="s">
        <v>284</v>
      </c>
      <c r="E201" s="84" t="s">
        <v>1067</v>
      </c>
      <c r="F201" s="53" t="s">
        <v>40</v>
      </c>
      <c r="G201" s="53" t="s">
        <v>40</v>
      </c>
      <c r="H201" s="54" t="s">
        <v>284</v>
      </c>
      <c r="I201" s="46" t="s">
        <v>173</v>
      </c>
      <c r="J201" s="54" t="s">
        <v>34</v>
      </c>
      <c r="K201" s="32" t="s">
        <v>275</v>
      </c>
      <c r="L201" s="45"/>
      <c r="M201" s="43"/>
      <c r="N201" s="42"/>
      <c r="O201" s="42"/>
      <c r="P201" s="33"/>
      <c r="Q201" s="40"/>
      <c r="R201" s="11"/>
      <c r="S201" s="13" t="s">
        <v>36</v>
      </c>
      <c r="T201" s="11"/>
      <c r="U201" s="23"/>
      <c r="V201" s="23"/>
      <c r="W201" s="23"/>
      <c r="X201" s="23"/>
      <c r="Y201" s="23"/>
    </row>
    <row r="202" spans="1:25" s="24" customFormat="1" ht="51" customHeight="1" x14ac:dyDescent="0.25">
      <c r="A202" s="24" t="str">
        <f t="shared" ref="A202:A267" si="3">LEFT(B202,11)</f>
        <v>UTI-IDO-ARP</v>
      </c>
      <c r="B202" s="50" t="s">
        <v>285</v>
      </c>
      <c r="C202" s="51" t="s">
        <v>29</v>
      </c>
      <c r="D202" s="60" t="s">
        <v>286</v>
      </c>
      <c r="E202" s="84" t="s">
        <v>1068</v>
      </c>
      <c r="F202" s="60" t="s">
        <v>31</v>
      </c>
      <c r="G202" s="60" t="s">
        <v>31</v>
      </c>
      <c r="H202" s="54" t="s">
        <v>286</v>
      </c>
      <c r="I202" s="46" t="s">
        <v>173</v>
      </c>
      <c r="J202" s="54" t="s">
        <v>34</v>
      </c>
      <c r="K202" s="32" t="s">
        <v>275</v>
      </c>
      <c r="L202" s="43"/>
      <c r="M202" s="43"/>
      <c r="N202" s="42"/>
      <c r="O202" s="42"/>
      <c r="P202" s="33"/>
      <c r="Q202" s="40"/>
      <c r="R202" s="11"/>
      <c r="S202" s="13" t="s">
        <v>36</v>
      </c>
      <c r="T202" s="11"/>
      <c r="U202" s="23"/>
      <c r="V202" s="23"/>
      <c r="W202" s="23"/>
      <c r="X202" s="23"/>
      <c r="Y202" s="23"/>
    </row>
    <row r="203" spans="1:25" s="24" customFormat="1" ht="38.25" customHeight="1" x14ac:dyDescent="0.25">
      <c r="A203" s="24" t="str">
        <f t="shared" si="3"/>
        <v>UTI-IDO-GDO</v>
      </c>
      <c r="B203" s="50" t="s">
        <v>287</v>
      </c>
      <c r="C203" s="51" t="s">
        <v>29</v>
      </c>
      <c r="D203" s="53" t="s">
        <v>288</v>
      </c>
      <c r="E203" s="84" t="s">
        <v>1069</v>
      </c>
      <c r="F203" s="53" t="s">
        <v>110</v>
      </c>
      <c r="G203" s="53" t="s">
        <v>40</v>
      </c>
      <c r="H203" s="54" t="s">
        <v>288</v>
      </c>
      <c r="I203" s="46" t="s">
        <v>173</v>
      </c>
      <c r="J203" s="54" t="s">
        <v>34</v>
      </c>
      <c r="K203" s="32" t="s">
        <v>275</v>
      </c>
      <c r="L203" s="43"/>
      <c r="M203" s="43"/>
      <c r="N203" s="42"/>
      <c r="O203" s="42"/>
      <c r="P203" s="33"/>
      <c r="Q203" s="40"/>
      <c r="R203" s="11"/>
      <c r="S203" s="13" t="s">
        <v>36</v>
      </c>
      <c r="T203" s="11"/>
      <c r="U203" s="23"/>
      <c r="V203" s="23"/>
      <c r="W203" s="23"/>
      <c r="X203" s="23"/>
      <c r="Y203" s="23"/>
    </row>
    <row r="204" spans="1:25" s="24" customFormat="1" ht="25.5" customHeight="1" x14ac:dyDescent="0.25">
      <c r="A204" s="24" t="str">
        <f t="shared" si="3"/>
        <v>UTI-IDO-CAD</v>
      </c>
      <c r="B204" s="50" t="s">
        <v>289</v>
      </c>
      <c r="C204" s="51" t="s">
        <v>29</v>
      </c>
      <c r="D204" s="53" t="s">
        <v>258</v>
      </c>
      <c r="E204" s="84" t="s">
        <v>1070</v>
      </c>
      <c r="F204" s="53" t="s">
        <v>31</v>
      </c>
      <c r="G204" s="53" t="s">
        <v>31</v>
      </c>
      <c r="H204" s="54" t="s">
        <v>274</v>
      </c>
      <c r="I204" s="46" t="s">
        <v>173</v>
      </c>
      <c r="J204" s="54" t="s">
        <v>34</v>
      </c>
      <c r="K204" s="32" t="s">
        <v>275</v>
      </c>
      <c r="L204" s="43"/>
      <c r="M204" s="43"/>
      <c r="N204" s="42"/>
      <c r="O204" s="42"/>
      <c r="P204" s="33"/>
      <c r="Q204" s="40"/>
      <c r="R204" s="11"/>
      <c r="S204" s="13" t="s">
        <v>36</v>
      </c>
      <c r="T204" s="11"/>
      <c r="U204" s="23"/>
      <c r="V204" s="23"/>
      <c r="W204" s="23"/>
      <c r="X204" s="23"/>
      <c r="Y204" s="23"/>
    </row>
    <row r="205" spans="1:25" s="24" customFormat="1" ht="51" customHeight="1" x14ac:dyDescent="0.25">
      <c r="A205" s="24" t="str">
        <f t="shared" si="3"/>
        <v>UTI-IDO-CAD</v>
      </c>
      <c r="B205" s="50" t="s">
        <v>290</v>
      </c>
      <c r="C205" s="51" t="s">
        <v>29</v>
      </c>
      <c r="D205" s="53" t="s">
        <v>291</v>
      </c>
      <c r="E205" s="84" t="s">
        <v>1071</v>
      </c>
      <c r="F205" s="53" t="s">
        <v>31</v>
      </c>
      <c r="G205" s="53" t="s">
        <v>31</v>
      </c>
      <c r="H205" s="54" t="s">
        <v>274</v>
      </c>
      <c r="I205" s="46" t="s">
        <v>173</v>
      </c>
      <c r="J205" s="54" t="s">
        <v>34</v>
      </c>
      <c r="K205" s="32" t="s">
        <v>275</v>
      </c>
      <c r="L205" s="43"/>
      <c r="M205" s="43"/>
      <c r="N205" s="42"/>
      <c r="O205" s="42"/>
      <c r="P205" s="33"/>
      <c r="Q205" s="40"/>
      <c r="R205" s="11"/>
      <c r="S205" s="13" t="s">
        <v>36</v>
      </c>
      <c r="T205" s="11"/>
      <c r="U205" s="23"/>
      <c r="V205" s="23"/>
      <c r="W205" s="23"/>
      <c r="X205" s="23"/>
      <c r="Y205" s="23"/>
    </row>
    <row r="206" spans="1:25" s="24" customFormat="1" ht="25.5" customHeight="1" x14ac:dyDescent="0.25">
      <c r="A206" s="24" t="str">
        <f t="shared" si="3"/>
        <v>UTI-IDO-CAD</v>
      </c>
      <c r="B206" s="50" t="s">
        <v>292</v>
      </c>
      <c r="C206" s="51" t="s">
        <v>29</v>
      </c>
      <c r="D206" s="53" t="s">
        <v>293</v>
      </c>
      <c r="E206" s="84" t="s">
        <v>1284</v>
      </c>
      <c r="F206" s="53" t="s">
        <v>40</v>
      </c>
      <c r="G206" s="53" t="s">
        <v>40</v>
      </c>
      <c r="H206" s="54" t="s">
        <v>274</v>
      </c>
      <c r="I206" s="46" t="s">
        <v>173</v>
      </c>
      <c r="J206" s="54" t="s">
        <v>34</v>
      </c>
      <c r="K206" s="32" t="s">
        <v>275</v>
      </c>
      <c r="L206" s="43"/>
      <c r="M206" s="43"/>
      <c r="N206" s="42"/>
      <c r="O206" s="42"/>
      <c r="P206" s="33"/>
      <c r="Q206" s="40"/>
      <c r="R206" s="11"/>
      <c r="S206" s="13" t="s">
        <v>36</v>
      </c>
      <c r="T206" s="11"/>
      <c r="U206" s="23"/>
      <c r="V206" s="23"/>
      <c r="W206" s="23"/>
      <c r="X206" s="23"/>
      <c r="Y206" s="23"/>
    </row>
    <row r="207" spans="1:25" s="24" customFormat="1" ht="38.25" customHeight="1" x14ac:dyDescent="0.25">
      <c r="A207" s="24" t="str">
        <f t="shared" si="3"/>
        <v>UTI-IDO-CAD</v>
      </c>
      <c r="B207" s="50" t="s">
        <v>294</v>
      </c>
      <c r="C207" s="51" t="s">
        <v>29</v>
      </c>
      <c r="D207" s="53" t="s">
        <v>293</v>
      </c>
      <c r="E207" s="84" t="s">
        <v>1072</v>
      </c>
      <c r="F207" s="53" t="s">
        <v>40</v>
      </c>
      <c r="G207" s="53" t="s">
        <v>40</v>
      </c>
      <c r="H207" s="54" t="s">
        <v>274</v>
      </c>
      <c r="I207" s="46" t="s">
        <v>173</v>
      </c>
      <c r="J207" s="54" t="s">
        <v>34</v>
      </c>
      <c r="K207" s="32" t="s">
        <v>275</v>
      </c>
      <c r="L207" s="43"/>
      <c r="M207" s="43"/>
      <c r="N207" s="42"/>
      <c r="O207" s="42"/>
      <c r="P207" s="33"/>
      <c r="Q207" s="40"/>
      <c r="R207" s="11"/>
      <c r="S207" s="13" t="s">
        <v>36</v>
      </c>
      <c r="T207" s="11"/>
      <c r="U207" s="23"/>
      <c r="V207" s="23"/>
      <c r="W207" s="23"/>
      <c r="X207" s="23"/>
      <c r="Y207" s="23"/>
    </row>
    <row r="208" spans="1:25" s="24" customFormat="1" ht="25.5" customHeight="1" x14ac:dyDescent="0.25">
      <c r="A208" s="24" t="str">
        <f t="shared" si="3"/>
        <v>UTI-IDO-CAD</v>
      </c>
      <c r="B208" s="50" t="s">
        <v>295</v>
      </c>
      <c r="C208" s="51" t="s">
        <v>29</v>
      </c>
      <c r="D208" s="53" t="s">
        <v>293</v>
      </c>
      <c r="E208" s="84" t="s">
        <v>1073</v>
      </c>
      <c r="F208" s="53" t="s">
        <v>40</v>
      </c>
      <c r="G208" s="53" t="s">
        <v>40</v>
      </c>
      <c r="H208" s="54" t="s">
        <v>274</v>
      </c>
      <c r="I208" s="46" t="s">
        <v>173</v>
      </c>
      <c r="J208" s="54" t="s">
        <v>34</v>
      </c>
      <c r="K208" s="32" t="s">
        <v>275</v>
      </c>
      <c r="L208" s="43"/>
      <c r="M208" s="43"/>
      <c r="N208" s="42"/>
      <c r="O208" s="42"/>
      <c r="P208" s="33"/>
      <c r="Q208" s="40"/>
      <c r="R208" s="11"/>
      <c r="S208" s="13" t="s">
        <v>36</v>
      </c>
      <c r="T208" s="11"/>
      <c r="U208" s="23"/>
      <c r="V208" s="23"/>
      <c r="W208" s="23"/>
      <c r="X208" s="23"/>
      <c r="Y208" s="23"/>
    </row>
    <row r="209" spans="1:25" s="24" customFormat="1" ht="25.5" customHeight="1" x14ac:dyDescent="0.25">
      <c r="A209" s="24" t="str">
        <f t="shared" si="3"/>
        <v>UTI-IDO-CAD</v>
      </c>
      <c r="B209" s="50" t="s">
        <v>296</v>
      </c>
      <c r="C209" s="51" t="s">
        <v>29</v>
      </c>
      <c r="D209" s="53" t="s">
        <v>297</v>
      </c>
      <c r="E209" s="84" t="s">
        <v>1263</v>
      </c>
      <c r="F209" s="53" t="s">
        <v>110</v>
      </c>
      <c r="G209" s="53" t="s">
        <v>110</v>
      </c>
      <c r="H209" s="54" t="s">
        <v>274</v>
      </c>
      <c r="I209" s="46" t="s">
        <v>173</v>
      </c>
      <c r="J209" s="54" t="s">
        <v>34</v>
      </c>
      <c r="K209" s="32" t="s">
        <v>298</v>
      </c>
      <c r="L209" s="43"/>
      <c r="M209" s="43"/>
      <c r="N209" s="42"/>
      <c r="O209" s="42"/>
      <c r="P209" s="33"/>
      <c r="Q209" s="40"/>
      <c r="R209" s="11"/>
      <c r="S209" s="13" t="s">
        <v>36</v>
      </c>
      <c r="T209" s="11"/>
      <c r="U209" s="23"/>
      <c r="V209" s="23"/>
      <c r="W209" s="23"/>
      <c r="X209" s="23"/>
      <c r="Y209" s="23"/>
    </row>
    <row r="210" spans="1:25" s="24" customFormat="1" ht="38.25" x14ac:dyDescent="0.25">
      <c r="A210" s="24" t="str">
        <f t="shared" si="3"/>
        <v>UTI-IDO-AGE</v>
      </c>
      <c r="B210" s="50" t="s">
        <v>299</v>
      </c>
      <c r="C210" s="51" t="s">
        <v>29</v>
      </c>
      <c r="D210" s="53" t="s">
        <v>258</v>
      </c>
      <c r="E210" s="84" t="s">
        <v>1292</v>
      </c>
      <c r="F210" s="53" t="s">
        <v>31</v>
      </c>
      <c r="G210" s="53" t="s">
        <v>31</v>
      </c>
      <c r="H210" s="54" t="s">
        <v>278</v>
      </c>
      <c r="I210" s="46" t="s">
        <v>173</v>
      </c>
      <c r="J210" s="54" t="s">
        <v>34</v>
      </c>
      <c r="K210" s="32" t="s">
        <v>275</v>
      </c>
      <c r="L210" s="45"/>
      <c r="M210" s="43"/>
      <c r="N210" s="42"/>
      <c r="O210" s="42"/>
      <c r="P210" s="33"/>
      <c r="Q210" s="40"/>
      <c r="R210" s="11"/>
      <c r="S210" s="13" t="s">
        <v>36</v>
      </c>
      <c r="T210" s="11"/>
      <c r="U210" s="23"/>
      <c r="V210" s="23"/>
      <c r="W210" s="23"/>
      <c r="X210" s="23"/>
      <c r="Y210" s="23"/>
    </row>
    <row r="211" spans="1:25" s="24" customFormat="1" ht="25.5" x14ac:dyDescent="0.25">
      <c r="A211" s="24" t="str">
        <f t="shared" si="3"/>
        <v>UTI-IDO-AGE</v>
      </c>
      <c r="B211" s="50" t="s">
        <v>300</v>
      </c>
      <c r="C211" s="51" t="s">
        <v>29</v>
      </c>
      <c r="D211" s="60" t="s">
        <v>258</v>
      </c>
      <c r="E211" s="84" t="s">
        <v>1074</v>
      </c>
      <c r="F211" s="60" t="s">
        <v>40</v>
      </c>
      <c r="G211" s="60" t="s">
        <v>40</v>
      </c>
      <c r="H211" s="54" t="s">
        <v>278</v>
      </c>
      <c r="I211" s="46" t="s">
        <v>173</v>
      </c>
      <c r="J211" s="54" t="s">
        <v>34</v>
      </c>
      <c r="K211" s="32" t="s">
        <v>275</v>
      </c>
      <c r="L211" s="43"/>
      <c r="M211" s="43"/>
      <c r="N211" s="42"/>
      <c r="O211" s="42"/>
      <c r="P211" s="33"/>
      <c r="Q211" s="40"/>
      <c r="R211" s="11"/>
      <c r="S211" s="13" t="s">
        <v>36</v>
      </c>
      <c r="T211" s="11"/>
      <c r="U211" s="23"/>
      <c r="V211" s="23"/>
      <c r="W211" s="23"/>
      <c r="X211" s="23"/>
      <c r="Y211" s="23"/>
    </row>
    <row r="212" spans="1:25" s="24" customFormat="1" ht="25.5" x14ac:dyDescent="0.25">
      <c r="A212" s="24" t="str">
        <f t="shared" si="3"/>
        <v>UTI-IDO-AGE</v>
      </c>
      <c r="B212" s="50" t="s">
        <v>301</v>
      </c>
      <c r="C212" s="51" t="s">
        <v>29</v>
      </c>
      <c r="D212" s="53" t="s">
        <v>302</v>
      </c>
      <c r="E212" s="84" t="s">
        <v>1075</v>
      </c>
      <c r="F212" s="53" t="s">
        <v>40</v>
      </c>
      <c r="G212" s="53" t="s">
        <v>40</v>
      </c>
      <c r="H212" s="54" t="s">
        <v>278</v>
      </c>
      <c r="I212" s="46" t="s">
        <v>173</v>
      </c>
      <c r="J212" s="54" t="s">
        <v>34</v>
      </c>
      <c r="K212" s="32" t="s">
        <v>275</v>
      </c>
      <c r="L212" s="43"/>
      <c r="M212" s="43"/>
      <c r="N212" s="42"/>
      <c r="O212" s="42"/>
      <c r="P212" s="33"/>
      <c r="Q212" s="40"/>
      <c r="R212" s="11"/>
      <c r="S212" s="13" t="s">
        <v>36</v>
      </c>
      <c r="T212" s="11"/>
      <c r="U212" s="23"/>
      <c r="V212" s="23"/>
      <c r="W212" s="23"/>
      <c r="X212" s="23"/>
      <c r="Y212" s="23"/>
    </row>
    <row r="213" spans="1:25" s="24" customFormat="1" ht="25.5" x14ac:dyDescent="0.25">
      <c r="A213" s="24" t="str">
        <f t="shared" si="3"/>
        <v>UTI-IDO-AGE</v>
      </c>
      <c r="B213" s="50" t="s">
        <v>303</v>
      </c>
      <c r="C213" s="51" t="s">
        <v>29</v>
      </c>
      <c r="D213" s="53" t="s">
        <v>302</v>
      </c>
      <c r="E213" s="84" t="s">
        <v>1076</v>
      </c>
      <c r="F213" s="53" t="s">
        <v>110</v>
      </c>
      <c r="G213" s="53" t="s">
        <v>110</v>
      </c>
      <c r="H213" s="54" t="s">
        <v>278</v>
      </c>
      <c r="I213" s="46" t="s">
        <v>173</v>
      </c>
      <c r="J213" s="54" t="s">
        <v>34</v>
      </c>
      <c r="K213" s="32" t="s">
        <v>275</v>
      </c>
      <c r="L213" s="43"/>
      <c r="M213" s="43"/>
      <c r="N213" s="42"/>
      <c r="O213" s="42"/>
      <c r="P213" s="33"/>
      <c r="Q213" s="40"/>
      <c r="R213" s="11"/>
      <c r="S213" s="13" t="s">
        <v>36</v>
      </c>
      <c r="T213" s="11"/>
      <c r="U213" s="23"/>
      <c r="V213" s="23"/>
      <c r="W213" s="23"/>
      <c r="X213" s="23"/>
      <c r="Y213" s="23"/>
    </row>
    <row r="214" spans="1:25" s="24" customFormat="1" ht="38.25" x14ac:dyDescent="0.25">
      <c r="A214" s="24" t="str">
        <f t="shared" si="3"/>
        <v>UTI-IDO-AGE</v>
      </c>
      <c r="B214" s="50" t="s">
        <v>304</v>
      </c>
      <c r="C214" s="51" t="s">
        <v>29</v>
      </c>
      <c r="D214" s="53" t="s">
        <v>305</v>
      </c>
      <c r="E214" s="84" t="s">
        <v>1077</v>
      </c>
      <c r="F214" s="53" t="s">
        <v>40</v>
      </c>
      <c r="G214" s="53" t="s">
        <v>40</v>
      </c>
      <c r="H214" s="54" t="s">
        <v>278</v>
      </c>
      <c r="I214" s="46" t="s">
        <v>173</v>
      </c>
      <c r="J214" s="54" t="s">
        <v>34</v>
      </c>
      <c r="K214" s="32" t="s">
        <v>275</v>
      </c>
      <c r="L214" s="43"/>
      <c r="M214" s="43"/>
      <c r="N214" s="42"/>
      <c r="O214" s="42"/>
      <c r="P214" s="33"/>
      <c r="Q214" s="40"/>
      <c r="R214" s="11"/>
      <c r="S214" s="13" t="s">
        <v>36</v>
      </c>
      <c r="T214" s="11"/>
      <c r="U214" s="23"/>
      <c r="V214" s="23"/>
      <c r="W214" s="23"/>
      <c r="X214" s="23"/>
      <c r="Y214" s="23"/>
    </row>
    <row r="215" spans="1:25" s="24" customFormat="1" ht="38.25" x14ac:dyDescent="0.25">
      <c r="A215" s="24" t="str">
        <f t="shared" si="3"/>
        <v>UTI-IDO-AGE</v>
      </c>
      <c r="B215" s="50" t="s">
        <v>306</v>
      </c>
      <c r="C215" s="51" t="s">
        <v>29</v>
      </c>
      <c r="D215" s="53" t="s">
        <v>307</v>
      </c>
      <c r="E215" s="84" t="s">
        <v>1078</v>
      </c>
      <c r="F215" s="53" t="s">
        <v>40</v>
      </c>
      <c r="G215" s="53" t="s">
        <v>40</v>
      </c>
      <c r="H215" s="54" t="s">
        <v>278</v>
      </c>
      <c r="I215" s="46" t="s">
        <v>173</v>
      </c>
      <c r="J215" s="54" t="s">
        <v>34</v>
      </c>
      <c r="K215" s="32" t="s">
        <v>275</v>
      </c>
      <c r="L215" s="43"/>
      <c r="M215" s="43"/>
      <c r="N215" s="42"/>
      <c r="O215" s="42"/>
      <c r="P215" s="33"/>
      <c r="Q215" s="40"/>
      <c r="R215" s="11"/>
      <c r="S215" s="13" t="s">
        <v>36</v>
      </c>
      <c r="T215" s="11"/>
      <c r="U215" s="23"/>
      <c r="V215" s="23"/>
      <c r="W215" s="23"/>
      <c r="X215" s="23"/>
      <c r="Y215" s="23"/>
    </row>
    <row r="216" spans="1:25" s="24" customFormat="1" ht="38.25" x14ac:dyDescent="0.25">
      <c r="A216" s="24" t="str">
        <f t="shared" si="3"/>
        <v>UTI-IDO-AGE</v>
      </c>
      <c r="B216" s="50" t="s">
        <v>308</v>
      </c>
      <c r="C216" s="51" t="s">
        <v>29</v>
      </c>
      <c r="D216" s="53" t="s">
        <v>309</v>
      </c>
      <c r="E216" s="84" t="s">
        <v>1079</v>
      </c>
      <c r="F216" s="53" t="s">
        <v>40</v>
      </c>
      <c r="G216" s="53" t="s">
        <v>40</v>
      </c>
      <c r="H216" s="54" t="s">
        <v>278</v>
      </c>
      <c r="I216" s="46" t="s">
        <v>173</v>
      </c>
      <c r="J216" s="54" t="s">
        <v>34</v>
      </c>
      <c r="K216" s="32" t="s">
        <v>275</v>
      </c>
      <c r="L216" s="43"/>
      <c r="M216" s="43"/>
      <c r="N216" s="42"/>
      <c r="O216" s="42"/>
      <c r="P216" s="33"/>
      <c r="Q216" s="40"/>
      <c r="R216" s="11"/>
      <c r="S216" s="13" t="s">
        <v>36</v>
      </c>
      <c r="T216" s="11"/>
      <c r="U216" s="23"/>
      <c r="V216" s="23"/>
      <c r="W216" s="23"/>
      <c r="X216" s="23"/>
      <c r="Y216" s="23"/>
    </row>
    <row r="217" spans="1:25" s="24" customFormat="1" ht="25.5" x14ac:dyDescent="0.25">
      <c r="A217" s="24" t="str">
        <f t="shared" si="3"/>
        <v>UTI-IDO-AGE</v>
      </c>
      <c r="B217" s="50" t="s">
        <v>310</v>
      </c>
      <c r="C217" s="51" t="s">
        <v>29</v>
      </c>
      <c r="D217" s="53" t="s">
        <v>309</v>
      </c>
      <c r="E217" s="84" t="s">
        <v>1080</v>
      </c>
      <c r="F217" s="53" t="s">
        <v>110</v>
      </c>
      <c r="G217" s="53" t="s">
        <v>271</v>
      </c>
      <c r="H217" s="54" t="s">
        <v>278</v>
      </c>
      <c r="I217" s="46" t="s">
        <v>173</v>
      </c>
      <c r="J217" s="54" t="s">
        <v>34</v>
      </c>
      <c r="K217" s="32" t="s">
        <v>275</v>
      </c>
      <c r="L217" s="43"/>
      <c r="M217" s="43"/>
      <c r="N217" s="42"/>
      <c r="O217" s="42"/>
      <c r="P217" s="33"/>
      <c r="Q217" s="40"/>
      <c r="R217" s="11"/>
      <c r="S217" s="13" t="s">
        <v>36</v>
      </c>
      <c r="T217" s="11"/>
      <c r="U217" s="23"/>
      <c r="V217" s="23"/>
      <c r="W217" s="23"/>
      <c r="X217" s="23"/>
      <c r="Y217" s="23"/>
    </row>
    <row r="218" spans="1:25" s="24" customFormat="1" ht="25.5" x14ac:dyDescent="0.25">
      <c r="A218" s="24" t="str">
        <f t="shared" si="3"/>
        <v>UTI-IDO-AGE</v>
      </c>
      <c r="B218" s="50" t="s">
        <v>310</v>
      </c>
      <c r="C218" s="51" t="s">
        <v>29</v>
      </c>
      <c r="D218" s="53" t="s">
        <v>309</v>
      </c>
      <c r="E218" s="84" t="s">
        <v>1081</v>
      </c>
      <c r="F218" s="53" t="s">
        <v>271</v>
      </c>
      <c r="G218" s="53" t="s">
        <v>40</v>
      </c>
      <c r="H218" s="54" t="s">
        <v>278</v>
      </c>
      <c r="I218" s="46" t="s">
        <v>173</v>
      </c>
      <c r="J218" s="54" t="s">
        <v>34</v>
      </c>
      <c r="K218" s="32" t="s">
        <v>275</v>
      </c>
      <c r="L218" s="43"/>
      <c r="M218" s="43"/>
      <c r="N218" s="42"/>
      <c r="O218" s="42"/>
      <c r="P218" s="33"/>
      <c r="Q218" s="40"/>
      <c r="R218" s="11"/>
      <c r="S218" s="13" t="s">
        <v>36</v>
      </c>
      <c r="T218" s="11"/>
      <c r="U218" s="23"/>
      <c r="V218" s="23"/>
      <c r="W218" s="23"/>
      <c r="X218" s="23"/>
      <c r="Y218" s="23"/>
    </row>
    <row r="219" spans="1:25" s="24" customFormat="1" ht="25.5" x14ac:dyDescent="0.25">
      <c r="A219" s="24" t="str">
        <f t="shared" si="3"/>
        <v>UTI-IDO-AGE</v>
      </c>
      <c r="B219" s="50" t="s">
        <v>311</v>
      </c>
      <c r="C219" s="51" t="s">
        <v>29</v>
      </c>
      <c r="D219" s="53" t="s">
        <v>309</v>
      </c>
      <c r="E219" s="84" t="s">
        <v>1082</v>
      </c>
      <c r="F219" s="53" t="s">
        <v>110</v>
      </c>
      <c r="G219" s="53" t="s">
        <v>110</v>
      </c>
      <c r="H219" s="54" t="s">
        <v>278</v>
      </c>
      <c r="I219" s="46" t="s">
        <v>173</v>
      </c>
      <c r="J219" s="54" t="s">
        <v>34</v>
      </c>
      <c r="K219" s="32" t="s">
        <v>275</v>
      </c>
      <c r="L219" s="43"/>
      <c r="M219" s="43"/>
      <c r="N219" s="42"/>
      <c r="O219" s="42"/>
      <c r="P219" s="33"/>
      <c r="Q219" s="40"/>
      <c r="R219" s="11"/>
      <c r="S219" s="13" t="s">
        <v>36</v>
      </c>
      <c r="T219" s="11"/>
      <c r="U219" s="23"/>
      <c r="V219" s="23"/>
      <c r="W219" s="23"/>
      <c r="X219" s="23"/>
      <c r="Y219" s="23"/>
    </row>
    <row r="220" spans="1:25" s="24" customFormat="1" ht="89.25" x14ac:dyDescent="0.25">
      <c r="A220" s="24" t="str">
        <f t="shared" si="3"/>
        <v>UTI-IDO-AGE</v>
      </c>
      <c r="B220" s="50" t="s">
        <v>916</v>
      </c>
      <c r="C220" s="51" t="s">
        <v>424</v>
      </c>
      <c r="D220" s="53" t="s">
        <v>875</v>
      </c>
      <c r="E220" s="84" t="s">
        <v>1298</v>
      </c>
      <c r="F220" s="53" t="s">
        <v>40</v>
      </c>
      <c r="G220" s="53" t="s">
        <v>40</v>
      </c>
      <c r="H220" s="54" t="s">
        <v>278</v>
      </c>
      <c r="I220" s="46" t="s">
        <v>173</v>
      </c>
      <c r="J220" s="54" t="s">
        <v>34</v>
      </c>
      <c r="K220" s="32" t="s">
        <v>275</v>
      </c>
      <c r="L220" s="43"/>
      <c r="M220" s="43"/>
      <c r="N220" s="42"/>
      <c r="O220" s="42"/>
      <c r="P220" s="33"/>
      <c r="Q220" s="40"/>
      <c r="R220" s="11"/>
      <c r="S220" s="13" t="s">
        <v>36</v>
      </c>
      <c r="T220" s="11"/>
      <c r="U220" s="23"/>
      <c r="V220" s="23"/>
      <c r="W220" s="23"/>
      <c r="X220" s="23"/>
      <c r="Y220" s="23"/>
    </row>
    <row r="221" spans="1:25" s="24" customFormat="1" ht="102" x14ac:dyDescent="0.25">
      <c r="A221" s="24" t="str">
        <f t="shared" si="3"/>
        <v>UTI-IDO-AGE</v>
      </c>
      <c r="B221" s="50" t="s">
        <v>917</v>
      </c>
      <c r="C221" s="51" t="s">
        <v>424</v>
      </c>
      <c r="D221" s="53" t="s">
        <v>875</v>
      </c>
      <c r="E221" s="84" t="s">
        <v>1299</v>
      </c>
      <c r="F221" s="53" t="s">
        <v>40</v>
      </c>
      <c r="G221" s="53" t="s">
        <v>40</v>
      </c>
      <c r="H221" s="54" t="s">
        <v>278</v>
      </c>
      <c r="I221" s="46" t="s">
        <v>173</v>
      </c>
      <c r="J221" s="54" t="s">
        <v>34</v>
      </c>
      <c r="K221" s="32" t="s">
        <v>275</v>
      </c>
      <c r="L221" s="43"/>
      <c r="M221" s="43"/>
      <c r="N221" s="42"/>
      <c r="O221" s="42"/>
      <c r="P221" s="33"/>
      <c r="Q221" s="40"/>
      <c r="R221" s="11"/>
      <c r="S221" s="13" t="s">
        <v>36</v>
      </c>
      <c r="T221" s="11"/>
      <c r="U221" s="23"/>
      <c r="V221" s="23"/>
      <c r="W221" s="23"/>
      <c r="X221" s="23"/>
      <c r="Y221" s="23"/>
    </row>
    <row r="222" spans="1:25" s="24" customFormat="1" ht="25.5" x14ac:dyDescent="0.25">
      <c r="B222" s="50" t="s">
        <v>1264</v>
      </c>
      <c r="C222" s="51" t="s">
        <v>424</v>
      </c>
      <c r="D222" s="53" t="s">
        <v>309</v>
      </c>
      <c r="E222" s="84" t="s">
        <v>1266</v>
      </c>
      <c r="F222" s="53" t="s">
        <v>40</v>
      </c>
      <c r="G222" s="53" t="s">
        <v>40</v>
      </c>
      <c r="H222" s="54" t="s">
        <v>278</v>
      </c>
      <c r="I222" s="46" t="s">
        <v>173</v>
      </c>
      <c r="J222" s="54" t="s">
        <v>34</v>
      </c>
      <c r="K222" s="32" t="s">
        <v>275</v>
      </c>
      <c r="L222" s="43"/>
      <c r="M222" s="43"/>
      <c r="N222" s="42"/>
      <c r="O222" s="42"/>
      <c r="P222" s="33"/>
      <c r="Q222" s="40"/>
      <c r="R222" s="11"/>
      <c r="S222" s="13" t="s">
        <v>36</v>
      </c>
      <c r="T222" s="11"/>
      <c r="U222" s="23"/>
      <c r="V222" s="23"/>
      <c r="W222" s="23"/>
      <c r="X222" s="23"/>
      <c r="Y222" s="23"/>
    </row>
    <row r="223" spans="1:25" s="24" customFormat="1" ht="25.5" x14ac:dyDescent="0.25">
      <c r="B223" s="50" t="s">
        <v>1265</v>
      </c>
      <c r="C223" s="51" t="s">
        <v>424</v>
      </c>
      <c r="D223" s="53" t="s">
        <v>309</v>
      </c>
      <c r="E223" s="84" t="s">
        <v>1267</v>
      </c>
      <c r="F223" s="53" t="s">
        <v>40</v>
      </c>
      <c r="G223" s="53" t="s">
        <v>40</v>
      </c>
      <c r="H223" s="54" t="s">
        <v>278</v>
      </c>
      <c r="I223" s="46" t="s">
        <v>173</v>
      </c>
      <c r="J223" s="54" t="s">
        <v>34</v>
      </c>
      <c r="K223" s="32" t="s">
        <v>275</v>
      </c>
      <c r="L223" s="43"/>
      <c r="M223" s="43"/>
      <c r="N223" s="42"/>
      <c r="O223" s="42"/>
      <c r="P223" s="33"/>
      <c r="Q223" s="40"/>
      <c r="R223" s="11"/>
      <c r="S223" s="13" t="s">
        <v>36</v>
      </c>
      <c r="T223" s="11"/>
      <c r="U223" s="23"/>
      <c r="V223" s="23"/>
      <c r="W223" s="23"/>
      <c r="X223" s="23"/>
      <c r="Y223" s="23"/>
    </row>
    <row r="224" spans="1:25" s="24" customFormat="1" ht="25.5" customHeight="1" x14ac:dyDescent="0.25">
      <c r="A224" s="24" t="str">
        <f t="shared" si="3"/>
        <v>UTI-IDO-PBL</v>
      </c>
      <c r="B224" s="50" t="s">
        <v>312</v>
      </c>
      <c r="C224" s="51" t="s">
        <v>29</v>
      </c>
      <c r="D224" s="53" t="s">
        <v>313</v>
      </c>
      <c r="E224" s="84" t="s">
        <v>1083</v>
      </c>
      <c r="F224" s="53" t="s">
        <v>31</v>
      </c>
      <c r="G224" s="53" t="s">
        <v>31</v>
      </c>
      <c r="H224" s="54" t="s">
        <v>280</v>
      </c>
      <c r="I224" s="46" t="s">
        <v>173</v>
      </c>
      <c r="J224" s="54" t="s">
        <v>34</v>
      </c>
      <c r="K224" s="32" t="s">
        <v>275</v>
      </c>
      <c r="L224" s="43"/>
      <c r="M224" s="43"/>
      <c r="N224" s="42"/>
      <c r="O224" s="42"/>
      <c r="P224" s="33"/>
      <c r="Q224" s="40"/>
      <c r="R224" s="11"/>
      <c r="S224" s="13" t="s">
        <v>36</v>
      </c>
      <c r="T224" s="11"/>
      <c r="U224" s="23"/>
      <c r="V224" s="23"/>
      <c r="W224" s="23"/>
      <c r="X224" s="23"/>
      <c r="Y224" s="23"/>
    </row>
    <row r="225" spans="1:25" s="24" customFormat="1" ht="38.25" customHeight="1" x14ac:dyDescent="0.25">
      <c r="A225" s="24" t="str">
        <f t="shared" si="3"/>
        <v>UTI-IDO-PBL</v>
      </c>
      <c r="B225" s="50" t="s">
        <v>314</v>
      </c>
      <c r="C225" s="51" t="s">
        <v>29</v>
      </c>
      <c r="D225" s="53" t="s">
        <v>918</v>
      </c>
      <c r="E225" s="84" t="s">
        <v>1084</v>
      </c>
      <c r="F225" s="53" t="s">
        <v>40</v>
      </c>
      <c r="G225" s="53" t="s">
        <v>40</v>
      </c>
      <c r="H225" s="54" t="s">
        <v>280</v>
      </c>
      <c r="I225" s="46" t="s">
        <v>173</v>
      </c>
      <c r="J225" s="54" t="s">
        <v>34</v>
      </c>
      <c r="K225" s="32" t="s">
        <v>275</v>
      </c>
      <c r="L225" s="43"/>
      <c r="M225" s="43"/>
      <c r="N225" s="42"/>
      <c r="O225" s="42"/>
      <c r="P225" s="33"/>
      <c r="Q225" s="40"/>
      <c r="R225" s="11"/>
      <c r="S225" s="13" t="s">
        <v>36</v>
      </c>
      <c r="T225" s="11"/>
      <c r="U225" s="23"/>
      <c r="V225" s="23"/>
      <c r="W225" s="23"/>
      <c r="X225" s="23"/>
      <c r="Y225" s="23"/>
    </row>
    <row r="226" spans="1:25" s="24" customFormat="1" ht="38.25" customHeight="1" x14ac:dyDescent="0.25">
      <c r="A226" s="24" t="str">
        <f t="shared" si="3"/>
        <v>UTI-IDO-PBL</v>
      </c>
      <c r="B226" s="50" t="s">
        <v>316</v>
      </c>
      <c r="C226" s="51" t="s">
        <v>29</v>
      </c>
      <c r="D226" s="53" t="s">
        <v>315</v>
      </c>
      <c r="E226" s="84" t="s">
        <v>1085</v>
      </c>
      <c r="F226" s="53" t="s">
        <v>31</v>
      </c>
      <c r="G226" s="53" t="s">
        <v>31</v>
      </c>
      <c r="H226" s="54" t="s">
        <v>280</v>
      </c>
      <c r="I226" s="46" t="s">
        <v>173</v>
      </c>
      <c r="J226" s="54" t="s">
        <v>34</v>
      </c>
      <c r="K226" s="32" t="s">
        <v>275</v>
      </c>
      <c r="L226" s="43"/>
      <c r="M226" s="43"/>
      <c r="N226" s="42"/>
      <c r="O226" s="42"/>
      <c r="P226" s="33"/>
      <c r="Q226" s="40"/>
      <c r="R226" s="11"/>
      <c r="S226" s="13" t="s">
        <v>36</v>
      </c>
      <c r="T226" s="11"/>
      <c r="U226" s="23"/>
      <c r="V226" s="23"/>
      <c r="W226" s="23"/>
      <c r="X226" s="23"/>
      <c r="Y226" s="23"/>
    </row>
    <row r="227" spans="1:25" s="24" customFormat="1" ht="38.25" customHeight="1" x14ac:dyDescent="0.25">
      <c r="A227" s="24" t="str">
        <f t="shared" si="3"/>
        <v>UTI-IDO-PBL</v>
      </c>
      <c r="B227" s="50" t="s">
        <v>317</v>
      </c>
      <c r="C227" s="51" t="s">
        <v>29</v>
      </c>
      <c r="D227" s="53" t="s">
        <v>315</v>
      </c>
      <c r="E227" s="84" t="s">
        <v>1086</v>
      </c>
      <c r="F227" s="53" t="s">
        <v>31</v>
      </c>
      <c r="G227" s="53" t="s">
        <v>31</v>
      </c>
      <c r="H227" s="54" t="s">
        <v>280</v>
      </c>
      <c r="I227" s="46" t="s">
        <v>173</v>
      </c>
      <c r="J227" s="54" t="s">
        <v>34</v>
      </c>
      <c r="K227" s="32" t="s">
        <v>275</v>
      </c>
      <c r="L227" s="43"/>
      <c r="M227" s="43"/>
      <c r="N227" s="42"/>
      <c r="O227" s="42"/>
      <c r="P227" s="33"/>
      <c r="Q227" s="40"/>
      <c r="R227" s="11"/>
      <c r="S227" s="13" t="s">
        <v>36</v>
      </c>
      <c r="T227" s="11"/>
      <c r="U227" s="23"/>
      <c r="V227" s="23"/>
      <c r="W227" s="23"/>
      <c r="X227" s="23"/>
      <c r="Y227" s="23"/>
    </row>
    <row r="228" spans="1:25" s="24" customFormat="1" ht="51" customHeight="1" x14ac:dyDescent="0.25">
      <c r="A228" s="24" t="str">
        <f t="shared" si="3"/>
        <v>UTI-IDO-PBL</v>
      </c>
      <c r="B228" s="50" t="s">
        <v>318</v>
      </c>
      <c r="C228" s="51" t="s">
        <v>29</v>
      </c>
      <c r="D228" s="53" t="s">
        <v>319</v>
      </c>
      <c r="E228" s="84" t="s">
        <v>1268</v>
      </c>
      <c r="F228" s="53" t="s">
        <v>110</v>
      </c>
      <c r="G228" s="53" t="s">
        <v>110</v>
      </c>
      <c r="H228" s="54" t="s">
        <v>280</v>
      </c>
      <c r="I228" s="46" t="s">
        <v>173</v>
      </c>
      <c r="J228" s="54" t="s">
        <v>34</v>
      </c>
      <c r="K228" s="32" t="s">
        <v>275</v>
      </c>
      <c r="L228" s="43"/>
      <c r="M228" s="43"/>
      <c r="N228" s="42"/>
      <c r="O228" s="42"/>
      <c r="P228" s="33"/>
      <c r="Q228" s="40"/>
      <c r="R228" s="11"/>
      <c r="S228" s="13" t="s">
        <v>36</v>
      </c>
      <c r="T228" s="11"/>
      <c r="U228" s="23"/>
      <c r="V228" s="23"/>
      <c r="W228" s="23"/>
      <c r="X228" s="23"/>
      <c r="Y228" s="23"/>
    </row>
    <row r="229" spans="1:25" s="24" customFormat="1" ht="25.5" customHeight="1" x14ac:dyDescent="0.25">
      <c r="A229" s="24" t="str">
        <f t="shared" si="3"/>
        <v>UTI-IDO-PBL</v>
      </c>
      <c r="B229" s="50" t="s">
        <v>320</v>
      </c>
      <c r="C229" s="51" t="s">
        <v>29</v>
      </c>
      <c r="D229" s="53" t="s">
        <v>321</v>
      </c>
      <c r="E229" s="84" t="s">
        <v>1087</v>
      </c>
      <c r="F229" s="53" t="s">
        <v>40</v>
      </c>
      <c r="G229" s="53" t="s">
        <v>40</v>
      </c>
      <c r="H229" s="54" t="s">
        <v>280</v>
      </c>
      <c r="I229" s="46" t="s">
        <v>173</v>
      </c>
      <c r="J229" s="54" t="s">
        <v>34</v>
      </c>
      <c r="K229" s="32" t="s">
        <v>275</v>
      </c>
      <c r="L229" s="43"/>
      <c r="M229" s="43"/>
      <c r="N229" s="42"/>
      <c r="O229" s="42"/>
      <c r="P229" s="33"/>
      <c r="Q229" s="40"/>
      <c r="R229" s="11"/>
      <c r="S229" s="13" t="s">
        <v>36</v>
      </c>
      <c r="T229" s="11"/>
      <c r="U229" s="23"/>
      <c r="V229" s="23"/>
      <c r="W229" s="23"/>
      <c r="X229" s="23"/>
      <c r="Y229" s="23"/>
    </row>
    <row r="230" spans="1:25" s="24" customFormat="1" ht="76.5" x14ac:dyDescent="0.25">
      <c r="A230" s="24" t="str">
        <f t="shared" si="3"/>
        <v>UTI-IDO-PBL</v>
      </c>
      <c r="B230" s="50" t="s">
        <v>919</v>
      </c>
      <c r="C230" s="51" t="s">
        <v>29</v>
      </c>
      <c r="D230" s="53" t="s">
        <v>875</v>
      </c>
      <c r="E230" s="84" t="s">
        <v>1310</v>
      </c>
      <c r="F230" s="53" t="s">
        <v>110</v>
      </c>
      <c r="G230" s="53" t="s">
        <v>110</v>
      </c>
      <c r="H230" s="54" t="s">
        <v>280</v>
      </c>
      <c r="I230" s="46" t="s">
        <v>173</v>
      </c>
      <c r="J230" s="54" t="s">
        <v>34</v>
      </c>
      <c r="K230" s="32" t="s">
        <v>275</v>
      </c>
      <c r="L230" s="43"/>
      <c r="M230" s="43"/>
      <c r="N230" s="42"/>
      <c r="O230" s="42"/>
      <c r="P230" s="33"/>
      <c r="Q230" s="40"/>
      <c r="R230" s="11"/>
      <c r="S230" s="13" t="s">
        <v>36</v>
      </c>
      <c r="T230" s="11"/>
      <c r="U230" s="23"/>
      <c r="V230" s="23"/>
      <c r="W230" s="23"/>
      <c r="X230" s="23"/>
      <c r="Y230" s="23"/>
    </row>
    <row r="231" spans="1:25" s="24" customFormat="1" ht="89.25" x14ac:dyDescent="0.25">
      <c r="A231" s="24" t="str">
        <f t="shared" si="3"/>
        <v>UTI-IDO-PBL</v>
      </c>
      <c r="B231" s="50" t="s">
        <v>920</v>
      </c>
      <c r="C231" s="51" t="s">
        <v>29</v>
      </c>
      <c r="D231" s="53" t="s">
        <v>875</v>
      </c>
      <c r="E231" s="84" t="s">
        <v>1309</v>
      </c>
      <c r="F231" s="53" t="s">
        <v>110</v>
      </c>
      <c r="G231" s="53" t="s">
        <v>110</v>
      </c>
      <c r="H231" s="54" t="s">
        <v>280</v>
      </c>
      <c r="I231" s="46" t="s">
        <v>173</v>
      </c>
      <c r="J231" s="54" t="s">
        <v>34</v>
      </c>
      <c r="K231" s="32" t="s">
        <v>275</v>
      </c>
      <c r="L231" s="43"/>
      <c r="M231" s="43"/>
      <c r="N231" s="42"/>
      <c r="O231" s="42"/>
      <c r="P231" s="33"/>
      <c r="Q231" s="40"/>
      <c r="R231" s="11"/>
      <c r="S231" s="13" t="s">
        <v>36</v>
      </c>
      <c r="T231" s="11"/>
      <c r="U231" s="23"/>
      <c r="V231" s="23"/>
      <c r="W231" s="23"/>
      <c r="X231" s="23"/>
      <c r="Y231" s="23"/>
    </row>
    <row r="232" spans="1:25" s="24" customFormat="1" ht="38.25" x14ac:dyDescent="0.25">
      <c r="A232" s="24" t="str">
        <f t="shared" si="3"/>
        <v>UTI-IDO-REC</v>
      </c>
      <c r="B232" s="50" t="s">
        <v>322</v>
      </c>
      <c r="C232" s="51" t="s">
        <v>29</v>
      </c>
      <c r="D232" s="53" t="s">
        <v>323</v>
      </c>
      <c r="E232" s="84" t="s">
        <v>1088</v>
      </c>
      <c r="F232" s="53" t="s">
        <v>31</v>
      </c>
      <c r="G232" s="53" t="s">
        <v>31</v>
      </c>
      <c r="H232" s="54" t="s">
        <v>282</v>
      </c>
      <c r="I232" s="46" t="s">
        <v>173</v>
      </c>
      <c r="J232" s="54" t="s">
        <v>34</v>
      </c>
      <c r="K232" s="32" t="s">
        <v>275</v>
      </c>
      <c r="L232" s="43"/>
      <c r="M232" s="43"/>
      <c r="N232" s="42"/>
      <c r="O232" s="42"/>
      <c r="P232" s="33"/>
      <c r="Q232" s="40"/>
      <c r="R232" s="11"/>
      <c r="S232" s="13" t="s">
        <v>36</v>
      </c>
      <c r="T232" s="11"/>
      <c r="U232" s="23"/>
      <c r="V232" s="23"/>
      <c r="W232" s="23"/>
      <c r="X232" s="23"/>
      <c r="Y232" s="23"/>
    </row>
    <row r="233" spans="1:25" s="24" customFormat="1" ht="38.25" x14ac:dyDescent="0.25">
      <c r="A233" s="24" t="str">
        <f t="shared" si="3"/>
        <v>UTI-IDO-REC</v>
      </c>
      <c r="B233" s="50" t="s">
        <v>324</v>
      </c>
      <c r="C233" s="51" t="s">
        <v>29</v>
      </c>
      <c r="D233" s="53" t="s">
        <v>323</v>
      </c>
      <c r="E233" s="84" t="s">
        <v>1269</v>
      </c>
      <c r="F233" s="53" t="s">
        <v>110</v>
      </c>
      <c r="G233" s="53" t="s">
        <v>110</v>
      </c>
      <c r="H233" s="54" t="s">
        <v>282</v>
      </c>
      <c r="I233" s="46" t="s">
        <v>173</v>
      </c>
      <c r="J233" s="54" t="s">
        <v>34</v>
      </c>
      <c r="K233" s="32" t="s">
        <v>275</v>
      </c>
      <c r="L233" s="43"/>
      <c r="M233" s="43"/>
      <c r="N233" s="42"/>
      <c r="O233" s="42"/>
      <c r="P233" s="33"/>
      <c r="Q233" s="40"/>
      <c r="R233" s="11"/>
      <c r="S233" s="13" t="s">
        <v>36</v>
      </c>
      <c r="T233" s="11"/>
      <c r="U233" s="23"/>
      <c r="V233" s="23"/>
      <c r="W233" s="23"/>
      <c r="X233" s="23"/>
      <c r="Y233" s="23"/>
    </row>
    <row r="234" spans="1:25" s="24" customFormat="1" ht="25.5" customHeight="1" x14ac:dyDescent="0.25">
      <c r="A234" s="24" t="str">
        <f t="shared" si="3"/>
        <v>UTI-IDO-REC</v>
      </c>
      <c r="B234" s="50" t="s">
        <v>325</v>
      </c>
      <c r="C234" s="51" t="s">
        <v>29</v>
      </c>
      <c r="D234" s="53" t="s">
        <v>326</v>
      </c>
      <c r="E234" s="84" t="s">
        <v>1089</v>
      </c>
      <c r="F234" s="53" t="s">
        <v>110</v>
      </c>
      <c r="G234" s="53" t="s">
        <v>110</v>
      </c>
      <c r="H234" s="54" t="s">
        <v>282</v>
      </c>
      <c r="I234" s="46" t="s">
        <v>173</v>
      </c>
      <c r="J234" s="54" t="s">
        <v>34</v>
      </c>
      <c r="K234" s="32" t="s">
        <v>275</v>
      </c>
      <c r="L234" s="43"/>
      <c r="M234" s="43"/>
      <c r="N234" s="42"/>
      <c r="O234" s="42"/>
      <c r="P234" s="33"/>
      <c r="Q234" s="40"/>
      <c r="R234" s="11"/>
      <c r="S234" s="13" t="s">
        <v>36</v>
      </c>
      <c r="T234" s="11"/>
      <c r="U234" s="23"/>
      <c r="V234" s="23"/>
      <c r="W234" s="23"/>
      <c r="X234" s="23"/>
      <c r="Y234" s="23"/>
    </row>
    <row r="235" spans="1:25" s="24" customFormat="1" ht="38.25" customHeight="1" x14ac:dyDescent="0.25">
      <c r="A235" s="24" t="str">
        <f t="shared" si="3"/>
        <v>UTI-IDO-REC</v>
      </c>
      <c r="B235" s="50" t="s">
        <v>327</v>
      </c>
      <c r="C235" s="51" t="s">
        <v>29</v>
      </c>
      <c r="D235" s="53" t="s">
        <v>323</v>
      </c>
      <c r="E235" s="84" t="s">
        <v>1090</v>
      </c>
      <c r="F235" s="53" t="s">
        <v>40</v>
      </c>
      <c r="G235" s="53" t="s">
        <v>40</v>
      </c>
      <c r="H235" s="54" t="s">
        <v>282</v>
      </c>
      <c r="I235" s="46" t="s">
        <v>173</v>
      </c>
      <c r="J235" s="54" t="s">
        <v>34</v>
      </c>
      <c r="K235" s="32" t="s">
        <v>275</v>
      </c>
      <c r="L235" s="43"/>
      <c r="M235" s="43"/>
      <c r="N235" s="42"/>
      <c r="O235" s="42"/>
      <c r="P235" s="33"/>
      <c r="Q235" s="40"/>
      <c r="R235" s="11"/>
      <c r="S235" s="13" t="s">
        <v>36</v>
      </c>
      <c r="T235" s="11"/>
      <c r="U235" s="23"/>
      <c r="V235" s="23"/>
      <c r="W235" s="23"/>
      <c r="X235" s="23"/>
      <c r="Y235" s="23"/>
    </row>
    <row r="236" spans="1:25" s="24" customFormat="1" ht="25.5" customHeight="1" x14ac:dyDescent="0.25">
      <c r="A236" s="24" t="str">
        <f t="shared" si="3"/>
        <v>UTI-IDO-REC</v>
      </c>
      <c r="B236" s="50" t="s">
        <v>328</v>
      </c>
      <c r="C236" s="51" t="s">
        <v>29</v>
      </c>
      <c r="D236" s="53" t="s">
        <v>329</v>
      </c>
      <c r="E236" s="84" t="s">
        <v>1091</v>
      </c>
      <c r="F236" s="53" t="s">
        <v>40</v>
      </c>
      <c r="G236" s="53" t="s">
        <v>40</v>
      </c>
      <c r="H236" s="54" t="s">
        <v>282</v>
      </c>
      <c r="I236" s="46" t="s">
        <v>173</v>
      </c>
      <c r="J236" s="54" t="s">
        <v>34</v>
      </c>
      <c r="K236" s="32" t="s">
        <v>275</v>
      </c>
      <c r="L236" s="43"/>
      <c r="M236" s="43"/>
      <c r="N236" s="42"/>
      <c r="O236" s="42"/>
      <c r="P236" s="33"/>
      <c r="Q236" s="40"/>
      <c r="R236" s="11"/>
      <c r="S236" s="13" t="s">
        <v>36</v>
      </c>
      <c r="T236" s="11"/>
      <c r="U236" s="23"/>
      <c r="V236" s="23"/>
      <c r="W236" s="23"/>
      <c r="X236" s="23"/>
      <c r="Y236" s="23"/>
    </row>
    <row r="237" spans="1:25" s="24" customFormat="1" ht="38.25" customHeight="1" x14ac:dyDescent="0.25">
      <c r="A237" s="24" t="str">
        <f t="shared" si="3"/>
        <v>UTI-IDO-REC</v>
      </c>
      <c r="B237" s="50" t="s">
        <v>330</v>
      </c>
      <c r="C237" s="51" t="s">
        <v>29</v>
      </c>
      <c r="D237" s="53" t="s">
        <v>331</v>
      </c>
      <c r="E237" s="84" t="s">
        <v>1092</v>
      </c>
      <c r="F237" s="53" t="s">
        <v>40</v>
      </c>
      <c r="G237" s="53" t="s">
        <v>40</v>
      </c>
      <c r="H237" s="54" t="s">
        <v>282</v>
      </c>
      <c r="I237" s="46" t="s">
        <v>173</v>
      </c>
      <c r="J237" s="54" t="s">
        <v>34</v>
      </c>
      <c r="K237" s="32" t="s">
        <v>275</v>
      </c>
      <c r="L237" s="43"/>
      <c r="M237" s="43"/>
      <c r="N237" s="42"/>
      <c r="O237" s="42"/>
      <c r="P237" s="33"/>
      <c r="Q237" s="40"/>
      <c r="R237" s="11"/>
      <c r="S237" s="13" t="s">
        <v>36</v>
      </c>
      <c r="T237" s="11"/>
      <c r="U237" s="23"/>
      <c r="V237" s="23"/>
      <c r="W237" s="23"/>
      <c r="X237" s="23"/>
      <c r="Y237" s="23"/>
    </row>
    <row r="238" spans="1:25" s="24" customFormat="1" ht="25.5" customHeight="1" x14ac:dyDescent="0.25">
      <c r="A238" s="24" t="str">
        <f t="shared" si="3"/>
        <v>UTI-IDO-GSI</v>
      </c>
      <c r="B238" s="50" t="s">
        <v>332</v>
      </c>
      <c r="C238" s="51" t="s">
        <v>29</v>
      </c>
      <c r="D238" s="53" t="s">
        <v>307</v>
      </c>
      <c r="E238" s="84" t="s">
        <v>1093</v>
      </c>
      <c r="F238" s="53" t="s">
        <v>40</v>
      </c>
      <c r="G238" s="53" t="s">
        <v>40</v>
      </c>
      <c r="H238" s="54" t="s">
        <v>284</v>
      </c>
      <c r="I238" s="46" t="s">
        <v>173</v>
      </c>
      <c r="J238" s="54" t="s">
        <v>34</v>
      </c>
      <c r="K238" s="32" t="s">
        <v>275</v>
      </c>
      <c r="L238" s="43"/>
      <c r="M238" s="43"/>
      <c r="N238" s="42"/>
      <c r="O238" s="42"/>
      <c r="P238" s="33"/>
      <c r="Q238" s="40"/>
      <c r="R238" s="11"/>
      <c r="S238" s="13" t="s">
        <v>36</v>
      </c>
      <c r="T238" s="11"/>
      <c r="U238" s="23"/>
      <c r="V238" s="23"/>
      <c r="W238" s="23"/>
      <c r="X238" s="23"/>
      <c r="Y238" s="23"/>
    </row>
    <row r="239" spans="1:25" s="24" customFormat="1" ht="25.5" customHeight="1" x14ac:dyDescent="0.25">
      <c r="A239" s="24" t="str">
        <f t="shared" si="3"/>
        <v>UTI-IDO-GSI</v>
      </c>
      <c r="B239" s="50" t="s">
        <v>333</v>
      </c>
      <c r="C239" s="51" t="s">
        <v>29</v>
      </c>
      <c r="D239" s="53" t="s">
        <v>293</v>
      </c>
      <c r="E239" s="84" t="s">
        <v>1094</v>
      </c>
      <c r="F239" s="53" t="s">
        <v>40</v>
      </c>
      <c r="G239" s="53" t="s">
        <v>40</v>
      </c>
      <c r="H239" s="54" t="s">
        <v>284</v>
      </c>
      <c r="I239" s="46" t="s">
        <v>173</v>
      </c>
      <c r="J239" s="54" t="s">
        <v>34</v>
      </c>
      <c r="K239" s="32" t="s">
        <v>275</v>
      </c>
      <c r="L239" s="43"/>
      <c r="M239" s="43"/>
      <c r="N239" s="42"/>
      <c r="O239" s="42"/>
      <c r="P239" s="33"/>
      <c r="Q239" s="40"/>
      <c r="R239" s="11"/>
      <c r="S239" s="13" t="s">
        <v>36</v>
      </c>
      <c r="T239" s="11"/>
      <c r="U239" s="23"/>
      <c r="V239" s="23"/>
      <c r="W239" s="23"/>
      <c r="X239" s="23"/>
      <c r="Y239" s="23"/>
    </row>
    <row r="240" spans="1:25" s="24" customFormat="1" ht="38.25" customHeight="1" x14ac:dyDescent="0.25">
      <c r="A240" s="24" t="str">
        <f t="shared" si="3"/>
        <v>UTI-IDO-ARP</v>
      </c>
      <c r="B240" s="50" t="s">
        <v>334</v>
      </c>
      <c r="C240" s="51" t="s">
        <v>29</v>
      </c>
      <c r="D240" s="53" t="s">
        <v>335</v>
      </c>
      <c r="E240" s="84" t="s">
        <v>1095</v>
      </c>
      <c r="F240" s="53" t="s">
        <v>31</v>
      </c>
      <c r="G240" s="53" t="s">
        <v>31</v>
      </c>
      <c r="H240" s="54" t="s">
        <v>336</v>
      </c>
      <c r="I240" s="46" t="s">
        <v>173</v>
      </c>
      <c r="J240" s="54" t="s">
        <v>34</v>
      </c>
      <c r="K240" s="32" t="s">
        <v>275</v>
      </c>
      <c r="L240" s="43"/>
      <c r="M240" s="43"/>
      <c r="N240" s="42"/>
      <c r="O240" s="42"/>
      <c r="P240" s="33"/>
      <c r="Q240" s="40"/>
      <c r="R240" s="11"/>
      <c r="S240" s="13" t="s">
        <v>36</v>
      </c>
      <c r="T240" s="11"/>
      <c r="U240" s="23"/>
      <c r="V240" s="23"/>
      <c r="W240" s="23"/>
      <c r="X240" s="23"/>
      <c r="Y240" s="23"/>
    </row>
    <row r="241" spans="1:25" s="24" customFormat="1" ht="38.25" customHeight="1" x14ac:dyDescent="0.25">
      <c r="A241" s="24" t="str">
        <f t="shared" si="3"/>
        <v>UTI-IDO-ARP</v>
      </c>
      <c r="B241" s="50" t="s">
        <v>337</v>
      </c>
      <c r="C241" s="51" t="s">
        <v>29</v>
      </c>
      <c r="D241" s="53" t="s">
        <v>338</v>
      </c>
      <c r="E241" s="84" t="s">
        <v>1096</v>
      </c>
      <c r="F241" s="53" t="s">
        <v>31</v>
      </c>
      <c r="G241" s="53" t="s">
        <v>31</v>
      </c>
      <c r="H241" s="54" t="s">
        <v>336</v>
      </c>
      <c r="I241" s="46" t="s">
        <v>173</v>
      </c>
      <c r="J241" s="54" t="s">
        <v>34</v>
      </c>
      <c r="K241" s="32" t="s">
        <v>275</v>
      </c>
      <c r="L241" s="43"/>
      <c r="M241" s="43"/>
      <c r="N241" s="42"/>
      <c r="O241" s="42"/>
      <c r="P241" s="33"/>
      <c r="Q241" s="40"/>
      <c r="R241" s="11"/>
      <c r="S241" s="13" t="s">
        <v>36</v>
      </c>
      <c r="T241" s="11"/>
      <c r="U241" s="23"/>
      <c r="V241" s="23"/>
      <c r="W241" s="23"/>
      <c r="X241" s="23"/>
      <c r="Y241" s="23"/>
    </row>
    <row r="242" spans="1:25" s="24" customFormat="1" ht="38.25" customHeight="1" x14ac:dyDescent="0.25">
      <c r="A242" s="24" t="str">
        <f t="shared" si="3"/>
        <v>UTI-IDO-ARP</v>
      </c>
      <c r="B242" s="50" t="s">
        <v>339</v>
      </c>
      <c r="C242" s="51" t="s">
        <v>29</v>
      </c>
      <c r="D242" s="53" t="s">
        <v>338</v>
      </c>
      <c r="E242" s="84" t="s">
        <v>1097</v>
      </c>
      <c r="F242" s="53" t="s">
        <v>40</v>
      </c>
      <c r="G242" s="53" t="s">
        <v>40</v>
      </c>
      <c r="H242" s="54" t="s">
        <v>336</v>
      </c>
      <c r="I242" s="46" t="s">
        <v>173</v>
      </c>
      <c r="J242" s="54" t="s">
        <v>34</v>
      </c>
      <c r="K242" s="32" t="s">
        <v>275</v>
      </c>
      <c r="L242" s="43"/>
      <c r="M242" s="43"/>
      <c r="N242" s="42"/>
      <c r="O242" s="42"/>
      <c r="P242" s="33"/>
      <c r="Q242" s="40"/>
      <c r="R242" s="11"/>
      <c r="S242" s="13" t="s">
        <v>36</v>
      </c>
      <c r="T242" s="11"/>
      <c r="U242" s="23"/>
      <c r="V242" s="23"/>
      <c r="W242" s="23"/>
      <c r="X242" s="23"/>
      <c r="Y242" s="23"/>
    </row>
    <row r="243" spans="1:25" s="24" customFormat="1" ht="38.25" customHeight="1" x14ac:dyDescent="0.25">
      <c r="A243" s="24" t="str">
        <f t="shared" si="3"/>
        <v>UTI-IDO-GDO</v>
      </c>
      <c r="B243" s="50" t="s">
        <v>340</v>
      </c>
      <c r="C243" s="51" t="s">
        <v>29</v>
      </c>
      <c r="D243" s="53" t="s">
        <v>341</v>
      </c>
      <c r="E243" s="84" t="s">
        <v>1098</v>
      </c>
      <c r="F243" s="53" t="s">
        <v>110</v>
      </c>
      <c r="G243" s="53" t="s">
        <v>271</v>
      </c>
      <c r="H243" s="54" t="s">
        <v>288</v>
      </c>
      <c r="I243" s="46" t="s">
        <v>173</v>
      </c>
      <c r="J243" s="54" t="s">
        <v>34</v>
      </c>
      <c r="K243" s="32" t="s">
        <v>275</v>
      </c>
      <c r="L243" s="43"/>
      <c r="M243" s="43"/>
      <c r="N243" s="42"/>
      <c r="O243" s="42"/>
      <c r="P243" s="33"/>
      <c r="Q243" s="40"/>
      <c r="R243" s="11"/>
      <c r="S243" s="13" t="s">
        <v>36</v>
      </c>
      <c r="T243" s="11"/>
      <c r="U243" s="23"/>
      <c r="V243" s="23"/>
      <c r="W243" s="23"/>
      <c r="X243" s="23"/>
      <c r="Y243" s="23"/>
    </row>
    <row r="244" spans="1:25" s="24" customFormat="1" ht="38.25" customHeight="1" x14ac:dyDescent="0.25">
      <c r="A244" s="24" t="str">
        <f t="shared" si="3"/>
        <v>UTI-IDO-GDO</v>
      </c>
      <c r="B244" s="50" t="s">
        <v>340</v>
      </c>
      <c r="C244" s="51" t="s">
        <v>29</v>
      </c>
      <c r="D244" s="53" t="s">
        <v>341</v>
      </c>
      <c r="E244" s="84" t="s">
        <v>1099</v>
      </c>
      <c r="F244" s="53" t="s">
        <v>271</v>
      </c>
      <c r="G244" s="53" t="s">
        <v>40</v>
      </c>
      <c r="H244" s="54" t="s">
        <v>288</v>
      </c>
      <c r="I244" s="46" t="s">
        <v>173</v>
      </c>
      <c r="J244" s="54" t="s">
        <v>34</v>
      </c>
      <c r="K244" s="32" t="s">
        <v>275</v>
      </c>
      <c r="L244" s="43"/>
      <c r="M244" s="43"/>
      <c r="N244" s="42"/>
      <c r="O244" s="42"/>
      <c r="P244" s="33"/>
      <c r="Q244" s="40"/>
      <c r="R244" s="11"/>
      <c r="S244" s="13" t="s">
        <v>36</v>
      </c>
      <c r="T244" s="11"/>
      <c r="U244" s="23"/>
      <c r="V244" s="23"/>
      <c r="W244" s="23"/>
      <c r="X244" s="23"/>
      <c r="Y244" s="23"/>
    </row>
    <row r="245" spans="1:25" s="24" customFormat="1" ht="38.25" customHeight="1" x14ac:dyDescent="0.25">
      <c r="A245" s="24" t="str">
        <f t="shared" si="3"/>
        <v>UTI-IDO-GDO</v>
      </c>
      <c r="B245" s="50" t="s">
        <v>342</v>
      </c>
      <c r="C245" s="51" t="s">
        <v>29</v>
      </c>
      <c r="D245" s="53" t="s">
        <v>343</v>
      </c>
      <c r="E245" s="84" t="s">
        <v>1100</v>
      </c>
      <c r="F245" s="53" t="s">
        <v>110</v>
      </c>
      <c r="G245" s="53" t="s">
        <v>271</v>
      </c>
      <c r="H245" s="54" t="s">
        <v>288</v>
      </c>
      <c r="I245" s="46" t="s">
        <v>173</v>
      </c>
      <c r="J245" s="54" t="s">
        <v>34</v>
      </c>
      <c r="K245" s="32" t="s">
        <v>275</v>
      </c>
      <c r="L245" s="43"/>
      <c r="M245" s="43"/>
      <c r="N245" s="42"/>
      <c r="O245" s="42"/>
      <c r="P245" s="33"/>
      <c r="Q245" s="40"/>
      <c r="R245" s="11"/>
      <c r="S245" s="13" t="s">
        <v>36</v>
      </c>
      <c r="T245" s="11"/>
      <c r="U245" s="23"/>
      <c r="V245" s="23"/>
      <c r="W245" s="23"/>
      <c r="X245" s="23"/>
      <c r="Y245" s="23"/>
    </row>
    <row r="246" spans="1:25" s="24" customFormat="1" ht="25.5" customHeight="1" x14ac:dyDescent="0.25">
      <c r="A246" s="24" t="str">
        <f t="shared" si="3"/>
        <v>UTI-IDO-GDO</v>
      </c>
      <c r="B246" s="50" t="s">
        <v>342</v>
      </c>
      <c r="C246" s="51" t="s">
        <v>29</v>
      </c>
      <c r="D246" s="53" t="s">
        <v>343</v>
      </c>
      <c r="E246" s="84" t="s">
        <v>1101</v>
      </c>
      <c r="F246" s="53" t="s">
        <v>271</v>
      </c>
      <c r="G246" s="53" t="s">
        <v>40</v>
      </c>
      <c r="H246" s="54" t="s">
        <v>288</v>
      </c>
      <c r="I246" s="46" t="s">
        <v>173</v>
      </c>
      <c r="J246" s="54" t="s">
        <v>34</v>
      </c>
      <c r="K246" s="32" t="s">
        <v>275</v>
      </c>
      <c r="L246" s="43"/>
      <c r="M246" s="43"/>
      <c r="N246" s="42"/>
      <c r="O246" s="42"/>
      <c r="P246" s="33"/>
      <c r="Q246" s="40"/>
      <c r="R246" s="11"/>
      <c r="S246" s="13" t="s">
        <v>36</v>
      </c>
      <c r="T246" s="11"/>
      <c r="U246" s="23"/>
      <c r="V246" s="23"/>
      <c r="W246" s="23"/>
      <c r="X246" s="23"/>
      <c r="Y246" s="23"/>
    </row>
    <row r="247" spans="1:25" s="24" customFormat="1" ht="76.5" customHeight="1" x14ac:dyDescent="0.25">
      <c r="A247" s="24" t="str">
        <f t="shared" si="3"/>
        <v>UTI-IDO-GDO</v>
      </c>
      <c r="B247" s="50" t="s">
        <v>344</v>
      </c>
      <c r="C247" s="51" t="s">
        <v>29</v>
      </c>
      <c r="D247" s="53" t="s">
        <v>345</v>
      </c>
      <c r="E247" s="84" t="s">
        <v>1102</v>
      </c>
      <c r="F247" s="53" t="s">
        <v>110</v>
      </c>
      <c r="G247" s="53" t="s">
        <v>271</v>
      </c>
      <c r="H247" s="54" t="s">
        <v>288</v>
      </c>
      <c r="I247" s="46" t="s">
        <v>173</v>
      </c>
      <c r="J247" s="54" t="s">
        <v>34</v>
      </c>
      <c r="K247" s="32" t="s">
        <v>275</v>
      </c>
      <c r="L247" s="43"/>
      <c r="M247" s="43"/>
      <c r="N247" s="42"/>
      <c r="O247" s="42"/>
      <c r="P247" s="33"/>
      <c r="Q247" s="40"/>
      <c r="R247" s="11"/>
      <c r="S247" s="13" t="s">
        <v>36</v>
      </c>
      <c r="T247" s="11"/>
      <c r="U247" s="23"/>
      <c r="V247" s="23"/>
      <c r="W247" s="23"/>
      <c r="X247" s="23"/>
      <c r="Y247" s="23"/>
    </row>
    <row r="248" spans="1:25" s="24" customFormat="1" ht="76.5" customHeight="1" x14ac:dyDescent="0.25">
      <c r="A248" s="24" t="str">
        <f t="shared" si="3"/>
        <v>UTI-IDO-GDO</v>
      </c>
      <c r="B248" s="50" t="s">
        <v>344</v>
      </c>
      <c r="C248" s="51" t="s">
        <v>29</v>
      </c>
      <c r="D248" s="53" t="s">
        <v>345</v>
      </c>
      <c r="E248" s="84" t="s">
        <v>1103</v>
      </c>
      <c r="F248" s="53" t="s">
        <v>271</v>
      </c>
      <c r="G248" s="53" t="s">
        <v>40</v>
      </c>
      <c r="H248" s="54" t="s">
        <v>288</v>
      </c>
      <c r="I248" s="46" t="s">
        <v>173</v>
      </c>
      <c r="J248" s="54" t="s">
        <v>34</v>
      </c>
      <c r="K248" s="32" t="s">
        <v>275</v>
      </c>
      <c r="L248" s="43"/>
      <c r="M248" s="43"/>
      <c r="N248" s="42"/>
      <c r="O248" s="42"/>
      <c r="P248" s="33"/>
      <c r="Q248" s="40"/>
      <c r="R248" s="11"/>
      <c r="S248" s="13" t="s">
        <v>36</v>
      </c>
      <c r="T248" s="11"/>
      <c r="U248" s="23"/>
      <c r="V248" s="23"/>
      <c r="W248" s="23"/>
      <c r="X248" s="23"/>
      <c r="Y248" s="23"/>
    </row>
    <row r="249" spans="1:25" s="24" customFormat="1" ht="76.5" customHeight="1" x14ac:dyDescent="0.25">
      <c r="A249" s="24" t="str">
        <f t="shared" si="3"/>
        <v>UTI-IDO-GDO</v>
      </c>
      <c r="B249" s="50" t="s">
        <v>346</v>
      </c>
      <c r="C249" s="51" t="s">
        <v>29</v>
      </c>
      <c r="D249" s="53" t="s">
        <v>345</v>
      </c>
      <c r="E249" s="84" t="s">
        <v>1104</v>
      </c>
      <c r="F249" s="53" t="s">
        <v>110</v>
      </c>
      <c r="G249" s="53" t="s">
        <v>271</v>
      </c>
      <c r="H249" s="54" t="s">
        <v>288</v>
      </c>
      <c r="I249" s="46" t="s">
        <v>173</v>
      </c>
      <c r="J249" s="54" t="s">
        <v>34</v>
      </c>
      <c r="K249" s="32" t="s">
        <v>275</v>
      </c>
      <c r="L249" s="43"/>
      <c r="M249" s="43"/>
      <c r="N249" s="42"/>
      <c r="O249" s="42"/>
      <c r="P249" s="33"/>
      <c r="Q249" s="40"/>
      <c r="R249" s="11"/>
      <c r="S249" s="13" t="s">
        <v>36</v>
      </c>
      <c r="T249" s="11"/>
      <c r="U249" s="23"/>
      <c r="V249" s="23"/>
      <c r="W249" s="23"/>
      <c r="X249" s="23"/>
      <c r="Y249" s="23"/>
    </row>
    <row r="250" spans="1:25" s="24" customFormat="1" ht="76.5" customHeight="1" x14ac:dyDescent="0.25">
      <c r="A250" s="24" t="str">
        <f t="shared" si="3"/>
        <v>UTI-IDO-GDO</v>
      </c>
      <c r="B250" s="50" t="s">
        <v>346</v>
      </c>
      <c r="C250" s="51" t="s">
        <v>29</v>
      </c>
      <c r="D250" s="53" t="s">
        <v>345</v>
      </c>
      <c r="E250" s="84" t="s">
        <v>1105</v>
      </c>
      <c r="F250" s="53" t="s">
        <v>271</v>
      </c>
      <c r="G250" s="53" t="s">
        <v>40</v>
      </c>
      <c r="H250" s="54" t="s">
        <v>288</v>
      </c>
      <c r="I250" s="46" t="s">
        <v>173</v>
      </c>
      <c r="J250" s="54" t="s">
        <v>34</v>
      </c>
      <c r="K250" s="32" t="s">
        <v>275</v>
      </c>
      <c r="L250" s="43"/>
      <c r="M250" s="43"/>
      <c r="N250" s="42"/>
      <c r="O250" s="42"/>
      <c r="P250" s="33"/>
      <c r="Q250" s="40"/>
      <c r="R250" s="11"/>
      <c r="S250" s="13" t="s">
        <v>36</v>
      </c>
      <c r="T250" s="11"/>
      <c r="U250" s="23"/>
      <c r="V250" s="23"/>
      <c r="W250" s="23"/>
      <c r="X250" s="23"/>
      <c r="Y250" s="23"/>
    </row>
    <row r="251" spans="1:25" s="24" customFormat="1" ht="76.5" customHeight="1" x14ac:dyDescent="0.25">
      <c r="A251" s="24" t="str">
        <f t="shared" si="3"/>
        <v>UTI-IDO-GDO</v>
      </c>
      <c r="B251" s="50" t="s">
        <v>347</v>
      </c>
      <c r="C251" s="51" t="s">
        <v>29</v>
      </c>
      <c r="D251" s="53" t="s">
        <v>348</v>
      </c>
      <c r="E251" s="84" t="s">
        <v>1106</v>
      </c>
      <c r="F251" s="53" t="s">
        <v>110</v>
      </c>
      <c r="G251" s="53" t="s">
        <v>271</v>
      </c>
      <c r="H251" s="54" t="s">
        <v>288</v>
      </c>
      <c r="I251" s="46" t="s">
        <v>173</v>
      </c>
      <c r="J251" s="54" t="s">
        <v>34</v>
      </c>
      <c r="K251" s="32" t="s">
        <v>275</v>
      </c>
      <c r="L251" s="43"/>
      <c r="M251" s="43"/>
      <c r="N251" s="42"/>
      <c r="O251" s="42"/>
      <c r="P251" s="33"/>
      <c r="Q251" s="40"/>
      <c r="R251" s="11"/>
      <c r="S251" s="13" t="s">
        <v>36</v>
      </c>
      <c r="T251" s="11"/>
      <c r="U251" s="23"/>
      <c r="V251" s="23"/>
      <c r="W251" s="23"/>
      <c r="X251" s="23"/>
      <c r="Y251" s="23"/>
    </row>
    <row r="252" spans="1:25" s="24" customFormat="1" ht="76.5" customHeight="1" x14ac:dyDescent="0.25">
      <c r="A252" s="24" t="str">
        <f t="shared" si="3"/>
        <v>UTI-IDO-GDO</v>
      </c>
      <c r="B252" s="50" t="s">
        <v>347</v>
      </c>
      <c r="C252" s="51" t="s">
        <v>29</v>
      </c>
      <c r="D252" s="53" t="s">
        <v>348</v>
      </c>
      <c r="E252" s="84" t="s">
        <v>1107</v>
      </c>
      <c r="F252" s="53" t="s">
        <v>271</v>
      </c>
      <c r="G252" s="53" t="s">
        <v>40</v>
      </c>
      <c r="H252" s="54" t="s">
        <v>288</v>
      </c>
      <c r="I252" s="46" t="s">
        <v>173</v>
      </c>
      <c r="J252" s="54" t="s">
        <v>34</v>
      </c>
      <c r="K252" s="32" t="s">
        <v>275</v>
      </c>
      <c r="L252" s="43"/>
      <c r="M252" s="43"/>
      <c r="N252" s="42"/>
      <c r="O252" s="42"/>
      <c r="P252" s="33"/>
      <c r="Q252" s="40"/>
      <c r="R252" s="11"/>
      <c r="S252" s="13" t="s">
        <v>36</v>
      </c>
      <c r="T252" s="11"/>
      <c r="U252" s="23"/>
      <c r="V252" s="23"/>
      <c r="W252" s="23"/>
      <c r="X252" s="23"/>
      <c r="Y252" s="23"/>
    </row>
    <row r="253" spans="1:25" s="24" customFormat="1" ht="25.5" customHeight="1" x14ac:dyDescent="0.25">
      <c r="A253" s="24" t="str">
        <f t="shared" si="3"/>
        <v>UTI-AVE-CDT</v>
      </c>
      <c r="B253" s="50" t="s">
        <v>349</v>
      </c>
      <c r="C253" s="51" t="s">
        <v>29</v>
      </c>
      <c r="D253" s="53" t="s">
        <v>350</v>
      </c>
      <c r="E253" s="84" t="s">
        <v>1108</v>
      </c>
      <c r="F253" s="53" t="s">
        <v>31</v>
      </c>
      <c r="G253" s="53" t="s">
        <v>31</v>
      </c>
      <c r="H253" s="54" t="s">
        <v>351</v>
      </c>
      <c r="I253" s="46" t="s">
        <v>173</v>
      </c>
      <c r="J253" s="54" t="s">
        <v>34</v>
      </c>
      <c r="K253" s="32" t="s">
        <v>298</v>
      </c>
      <c r="L253" s="43"/>
      <c r="M253" s="43"/>
      <c r="N253" s="42"/>
      <c r="O253" s="42"/>
      <c r="P253" s="33"/>
      <c r="Q253" s="40"/>
      <c r="R253" s="11"/>
      <c r="S253" s="13" t="s">
        <v>36</v>
      </c>
      <c r="T253" s="11"/>
      <c r="U253" s="23"/>
      <c r="V253" s="23"/>
      <c r="W253" s="23"/>
      <c r="X253" s="23"/>
      <c r="Y253" s="23"/>
    </row>
    <row r="254" spans="1:25" s="24" customFormat="1" ht="25.5" customHeight="1" x14ac:dyDescent="0.25">
      <c r="A254" s="24" t="str">
        <f t="shared" si="3"/>
        <v>UTI-AVE-SIE</v>
      </c>
      <c r="B254" s="50" t="s">
        <v>352</v>
      </c>
      <c r="C254" s="51" t="s">
        <v>29</v>
      </c>
      <c r="D254" s="53" t="s">
        <v>353</v>
      </c>
      <c r="E254" s="84" t="s">
        <v>1109</v>
      </c>
      <c r="F254" s="53" t="s">
        <v>40</v>
      </c>
      <c r="G254" s="53" t="s">
        <v>40</v>
      </c>
      <c r="H254" s="54" t="s">
        <v>353</v>
      </c>
      <c r="I254" s="46" t="s">
        <v>173</v>
      </c>
      <c r="J254" s="54" t="s">
        <v>34</v>
      </c>
      <c r="K254" s="32" t="s">
        <v>298</v>
      </c>
      <c r="L254" s="43"/>
      <c r="M254" s="43"/>
      <c r="N254" s="42"/>
      <c r="O254" s="42"/>
      <c r="P254" s="33"/>
      <c r="Q254" s="40"/>
      <c r="R254" s="11"/>
      <c r="S254" s="13" t="s">
        <v>36</v>
      </c>
      <c r="T254" s="11"/>
      <c r="U254" s="23"/>
      <c r="V254" s="23"/>
      <c r="W254" s="23"/>
      <c r="X254" s="23"/>
      <c r="Y254" s="23"/>
    </row>
    <row r="255" spans="1:25" s="24" customFormat="1" ht="25.5" customHeight="1" x14ac:dyDescent="0.25">
      <c r="A255" s="24" t="str">
        <f t="shared" si="3"/>
        <v>UTI-AVE-EDT</v>
      </c>
      <c r="B255" s="50" t="s">
        <v>354</v>
      </c>
      <c r="C255" s="51" t="s">
        <v>29</v>
      </c>
      <c r="D255" s="53" t="s">
        <v>355</v>
      </c>
      <c r="E255" s="84" t="s">
        <v>1110</v>
      </c>
      <c r="F255" s="53" t="s">
        <v>271</v>
      </c>
      <c r="G255" s="53" t="s">
        <v>40</v>
      </c>
      <c r="H255" s="54" t="s">
        <v>356</v>
      </c>
      <c r="I255" s="46" t="s">
        <v>173</v>
      </c>
      <c r="J255" s="54" t="s">
        <v>34</v>
      </c>
      <c r="K255" s="32" t="s">
        <v>298</v>
      </c>
      <c r="L255" s="43"/>
      <c r="M255" s="43"/>
      <c r="N255" s="42"/>
      <c r="O255" s="42"/>
      <c r="P255" s="33"/>
      <c r="Q255" s="40"/>
      <c r="R255" s="11"/>
      <c r="S255" s="13" t="s">
        <v>36</v>
      </c>
      <c r="T255" s="11"/>
      <c r="U255" s="23"/>
      <c r="V255" s="23"/>
      <c r="W255" s="23"/>
      <c r="X255" s="23"/>
      <c r="Y255" s="23"/>
    </row>
    <row r="256" spans="1:25" s="24" customFormat="1" ht="38.25" customHeight="1" x14ac:dyDescent="0.25">
      <c r="A256" s="24" t="str">
        <f t="shared" si="3"/>
        <v>UTI-AVE-CLI</v>
      </c>
      <c r="B256" s="50" t="s">
        <v>357</v>
      </c>
      <c r="C256" s="51" t="s">
        <v>29</v>
      </c>
      <c r="D256" s="53" t="s">
        <v>358</v>
      </c>
      <c r="E256" s="84" t="s">
        <v>1111</v>
      </c>
      <c r="F256" s="53" t="s">
        <v>40</v>
      </c>
      <c r="G256" s="53" t="s">
        <v>40</v>
      </c>
      <c r="H256" s="54" t="s">
        <v>359</v>
      </c>
      <c r="I256" s="46" t="s">
        <v>173</v>
      </c>
      <c r="J256" s="54" t="s">
        <v>34</v>
      </c>
      <c r="K256" s="32" t="s">
        <v>298</v>
      </c>
      <c r="L256" s="43"/>
      <c r="M256" s="43"/>
      <c r="N256" s="42"/>
      <c r="O256" s="42"/>
      <c r="P256" s="33"/>
      <c r="Q256" s="40"/>
      <c r="R256" s="11"/>
      <c r="S256" s="13" t="s">
        <v>36</v>
      </c>
      <c r="T256" s="11"/>
      <c r="U256" s="23"/>
      <c r="V256" s="23"/>
      <c r="W256" s="23"/>
      <c r="X256" s="23"/>
      <c r="Y256" s="23"/>
    </row>
    <row r="257" spans="1:25" s="24" customFormat="1" ht="25.5" customHeight="1" x14ac:dyDescent="0.25">
      <c r="A257" s="24" t="str">
        <f t="shared" si="3"/>
        <v>UTI-AVE-CDT</v>
      </c>
      <c r="B257" s="50" t="s">
        <v>360</v>
      </c>
      <c r="C257" s="51" t="s">
        <v>29</v>
      </c>
      <c r="D257" s="53" t="s">
        <v>361</v>
      </c>
      <c r="E257" s="84" t="s">
        <v>1285</v>
      </c>
      <c r="F257" s="53" t="s">
        <v>31</v>
      </c>
      <c r="G257" s="53" t="s">
        <v>271</v>
      </c>
      <c r="H257" s="54" t="s">
        <v>351</v>
      </c>
      <c r="I257" s="46" t="s">
        <v>173</v>
      </c>
      <c r="J257" s="54" t="s">
        <v>34</v>
      </c>
      <c r="K257" s="32" t="s">
        <v>298</v>
      </c>
      <c r="L257" s="43"/>
      <c r="M257" s="43"/>
      <c r="N257" s="42"/>
      <c r="O257" s="42"/>
      <c r="P257" s="33"/>
      <c r="Q257" s="40"/>
      <c r="R257" s="11"/>
      <c r="S257" s="13" t="s">
        <v>36</v>
      </c>
      <c r="T257" s="11"/>
      <c r="U257" s="23"/>
      <c r="V257" s="23"/>
      <c r="W257" s="23"/>
      <c r="X257" s="23"/>
      <c r="Y257" s="23"/>
    </row>
    <row r="258" spans="1:25" s="24" customFormat="1" ht="25.5" customHeight="1" x14ac:dyDescent="0.25">
      <c r="A258" s="24" t="str">
        <f t="shared" si="3"/>
        <v>UTI-AVE-CDT</v>
      </c>
      <c r="B258" s="50" t="s">
        <v>362</v>
      </c>
      <c r="C258" s="51" t="s">
        <v>29</v>
      </c>
      <c r="D258" s="53" t="s">
        <v>361</v>
      </c>
      <c r="E258" s="84" t="s">
        <v>1112</v>
      </c>
      <c r="F258" s="53" t="s">
        <v>271</v>
      </c>
      <c r="G258" s="53" t="s">
        <v>31</v>
      </c>
      <c r="H258" s="54" t="s">
        <v>351</v>
      </c>
      <c r="I258" s="46" t="s">
        <v>173</v>
      </c>
      <c r="J258" s="54" t="s">
        <v>34</v>
      </c>
      <c r="K258" s="32" t="s">
        <v>298</v>
      </c>
      <c r="L258" s="43"/>
      <c r="M258" s="43"/>
      <c r="N258" s="42"/>
      <c r="O258" s="42"/>
      <c r="P258" s="33"/>
      <c r="Q258" s="40"/>
      <c r="R258" s="11"/>
      <c r="S258" s="13" t="s">
        <v>36</v>
      </c>
      <c r="T258" s="11"/>
      <c r="U258" s="23"/>
      <c r="V258" s="23"/>
      <c r="W258" s="23"/>
      <c r="X258" s="23"/>
      <c r="Y258" s="23"/>
    </row>
    <row r="259" spans="1:25" s="24" customFormat="1" ht="25.5" customHeight="1" x14ac:dyDescent="0.25">
      <c r="A259" s="24" t="str">
        <f t="shared" si="3"/>
        <v>UTI-AVE-CDT</v>
      </c>
      <c r="B259" s="50" t="s">
        <v>363</v>
      </c>
      <c r="C259" s="51" t="s">
        <v>29</v>
      </c>
      <c r="D259" s="53" t="s">
        <v>361</v>
      </c>
      <c r="E259" s="84" t="s">
        <v>1113</v>
      </c>
      <c r="F259" s="53" t="s">
        <v>31</v>
      </c>
      <c r="G259" s="53" t="s">
        <v>31</v>
      </c>
      <c r="H259" s="54" t="s">
        <v>351</v>
      </c>
      <c r="I259" s="46" t="s">
        <v>173</v>
      </c>
      <c r="J259" s="54" t="s">
        <v>34</v>
      </c>
      <c r="K259" s="32" t="s">
        <v>298</v>
      </c>
      <c r="L259" s="43"/>
      <c r="M259" s="43"/>
      <c r="N259" s="42"/>
      <c r="O259" s="42"/>
      <c r="P259" s="33"/>
      <c r="Q259" s="40"/>
      <c r="R259" s="11"/>
      <c r="S259" s="13" t="s">
        <v>36</v>
      </c>
      <c r="T259" s="11"/>
      <c r="U259" s="23"/>
      <c r="V259" s="23"/>
      <c r="W259" s="23"/>
      <c r="X259" s="23"/>
      <c r="Y259" s="23"/>
    </row>
    <row r="260" spans="1:25" s="24" customFormat="1" ht="38.25" x14ac:dyDescent="0.25">
      <c r="A260" s="24" t="str">
        <f t="shared" si="3"/>
        <v>UTI-AVE-CDT</v>
      </c>
      <c r="B260" s="50" t="s">
        <v>364</v>
      </c>
      <c r="C260" s="51" t="s">
        <v>29</v>
      </c>
      <c r="D260" s="53" t="s">
        <v>365</v>
      </c>
      <c r="E260" s="84" t="s">
        <v>1114</v>
      </c>
      <c r="F260" s="53" t="s">
        <v>31</v>
      </c>
      <c r="G260" s="53" t="s">
        <v>271</v>
      </c>
      <c r="H260" s="54" t="s">
        <v>351</v>
      </c>
      <c r="I260" s="46" t="s">
        <v>173</v>
      </c>
      <c r="J260" s="54" t="s">
        <v>34</v>
      </c>
      <c r="K260" s="32" t="s">
        <v>298</v>
      </c>
      <c r="L260" s="43"/>
      <c r="M260" s="43"/>
      <c r="N260" s="42"/>
      <c r="O260" s="42"/>
      <c r="P260" s="33"/>
      <c r="Q260" s="40"/>
      <c r="R260" s="11"/>
      <c r="S260" s="13" t="s">
        <v>36</v>
      </c>
      <c r="T260" s="11"/>
      <c r="U260" s="23"/>
      <c r="V260" s="23"/>
      <c r="W260" s="23"/>
      <c r="X260" s="23"/>
      <c r="Y260" s="23"/>
    </row>
    <row r="261" spans="1:25" s="24" customFormat="1" ht="102" x14ac:dyDescent="0.25">
      <c r="A261" s="24" t="str">
        <f t="shared" si="3"/>
        <v>UTI-AVE-CDT</v>
      </c>
      <c r="B261" s="50" t="s">
        <v>364</v>
      </c>
      <c r="C261" s="51" t="s">
        <v>29</v>
      </c>
      <c r="D261" s="53" t="s">
        <v>365</v>
      </c>
      <c r="E261" s="84" t="s">
        <v>1115</v>
      </c>
      <c r="F261" s="53" t="s">
        <v>271</v>
      </c>
      <c r="G261" s="53" t="s">
        <v>31</v>
      </c>
      <c r="H261" s="54" t="s">
        <v>351</v>
      </c>
      <c r="I261" s="46" t="s">
        <v>173</v>
      </c>
      <c r="J261" s="54" t="s">
        <v>34</v>
      </c>
      <c r="K261" s="32" t="s">
        <v>298</v>
      </c>
      <c r="L261" s="43"/>
      <c r="M261" s="43"/>
      <c r="N261" s="42"/>
      <c r="O261" s="42"/>
      <c r="P261" s="33"/>
      <c r="Q261" s="40"/>
      <c r="R261" s="11"/>
      <c r="S261" s="13" t="s">
        <v>36</v>
      </c>
      <c r="T261" s="11"/>
      <c r="U261" s="23"/>
      <c r="V261" s="23"/>
      <c r="W261" s="23"/>
      <c r="X261" s="23"/>
      <c r="Y261" s="23"/>
    </row>
    <row r="262" spans="1:25" s="24" customFormat="1" ht="38.25" customHeight="1" x14ac:dyDescent="0.25">
      <c r="A262" s="24" t="str">
        <f t="shared" si="3"/>
        <v>UTI-AVE-CDT</v>
      </c>
      <c r="B262" s="50" t="s">
        <v>366</v>
      </c>
      <c r="C262" s="51" t="s">
        <v>29</v>
      </c>
      <c r="D262" s="53" t="s">
        <v>365</v>
      </c>
      <c r="E262" s="84" t="s">
        <v>1116</v>
      </c>
      <c r="F262" s="53" t="s">
        <v>110</v>
      </c>
      <c r="G262" s="53" t="s">
        <v>271</v>
      </c>
      <c r="H262" s="54" t="s">
        <v>351</v>
      </c>
      <c r="I262" s="46" t="s">
        <v>173</v>
      </c>
      <c r="J262" s="54" t="s">
        <v>34</v>
      </c>
      <c r="K262" s="32" t="s">
        <v>298</v>
      </c>
      <c r="L262" s="43"/>
      <c r="M262" s="43"/>
      <c r="N262" s="42"/>
      <c r="O262" s="42"/>
      <c r="P262" s="33"/>
      <c r="Q262" s="40"/>
      <c r="R262" s="11"/>
      <c r="S262" s="13" t="s">
        <v>36</v>
      </c>
      <c r="T262" s="11"/>
      <c r="U262" s="23"/>
      <c r="V262" s="23"/>
      <c r="W262" s="23"/>
      <c r="X262" s="23"/>
      <c r="Y262" s="23"/>
    </row>
    <row r="263" spans="1:25" s="24" customFormat="1" ht="25.5" customHeight="1" x14ac:dyDescent="0.25">
      <c r="A263" s="24" t="str">
        <f t="shared" si="3"/>
        <v>UTI-AVE-CDT</v>
      </c>
      <c r="B263" s="50" t="s">
        <v>367</v>
      </c>
      <c r="C263" s="51" t="s">
        <v>29</v>
      </c>
      <c r="D263" s="53" t="s">
        <v>365</v>
      </c>
      <c r="E263" s="84" t="s">
        <v>1117</v>
      </c>
      <c r="F263" s="53" t="s">
        <v>40</v>
      </c>
      <c r="G263" s="53" t="s">
        <v>40</v>
      </c>
      <c r="H263" s="54" t="s">
        <v>351</v>
      </c>
      <c r="I263" s="46" t="s">
        <v>173</v>
      </c>
      <c r="J263" s="54" t="s">
        <v>34</v>
      </c>
      <c r="K263" s="32" t="s">
        <v>298</v>
      </c>
      <c r="L263" s="43"/>
      <c r="M263" s="43"/>
      <c r="N263" s="42"/>
      <c r="O263" s="42"/>
      <c r="P263" s="33"/>
      <c r="Q263" s="40"/>
      <c r="R263" s="11"/>
      <c r="S263" s="13" t="s">
        <v>36</v>
      </c>
      <c r="T263" s="11"/>
      <c r="U263" s="23"/>
      <c r="V263" s="23"/>
      <c r="W263" s="23"/>
      <c r="X263" s="23"/>
      <c r="Y263" s="23"/>
    </row>
    <row r="264" spans="1:25" s="24" customFormat="1" ht="25.5" customHeight="1" x14ac:dyDescent="0.25">
      <c r="A264" s="24" t="str">
        <f t="shared" si="3"/>
        <v>UTI-AVE-CDT</v>
      </c>
      <c r="B264" s="50" t="s">
        <v>368</v>
      </c>
      <c r="C264" s="51" t="s">
        <v>29</v>
      </c>
      <c r="D264" s="53" t="s">
        <v>365</v>
      </c>
      <c r="E264" s="84" t="s">
        <v>1118</v>
      </c>
      <c r="F264" s="53" t="s">
        <v>271</v>
      </c>
      <c r="G264" s="53" t="s">
        <v>40</v>
      </c>
      <c r="H264" s="54" t="s">
        <v>351</v>
      </c>
      <c r="I264" s="46" t="s">
        <v>173</v>
      </c>
      <c r="J264" s="54" t="s">
        <v>34</v>
      </c>
      <c r="K264" s="32" t="s">
        <v>298</v>
      </c>
      <c r="L264" s="43"/>
      <c r="M264" s="43"/>
      <c r="N264" s="42"/>
      <c r="O264" s="42"/>
      <c r="P264" s="33"/>
      <c r="Q264" s="40"/>
      <c r="R264" s="11"/>
      <c r="S264" s="13" t="s">
        <v>36</v>
      </c>
      <c r="T264" s="11"/>
      <c r="U264" s="23"/>
      <c r="V264" s="23"/>
      <c r="W264" s="23"/>
      <c r="X264" s="23"/>
      <c r="Y264" s="23"/>
    </row>
    <row r="265" spans="1:25" s="24" customFormat="1" ht="38.25" customHeight="1" x14ac:dyDescent="0.25">
      <c r="A265" s="24" t="str">
        <f t="shared" si="3"/>
        <v>UTI-AVE-CDT</v>
      </c>
      <c r="B265" s="50" t="s">
        <v>369</v>
      </c>
      <c r="C265" s="51" t="s">
        <v>29</v>
      </c>
      <c r="D265" s="53" t="s">
        <v>370</v>
      </c>
      <c r="E265" s="84" t="s">
        <v>1119</v>
      </c>
      <c r="F265" s="53" t="s">
        <v>40</v>
      </c>
      <c r="G265" s="53" t="s">
        <v>40</v>
      </c>
      <c r="H265" s="54" t="s">
        <v>351</v>
      </c>
      <c r="I265" s="46" t="s">
        <v>173</v>
      </c>
      <c r="J265" s="54" t="s">
        <v>34</v>
      </c>
      <c r="K265" s="32" t="s">
        <v>298</v>
      </c>
      <c r="L265" s="43"/>
      <c r="M265" s="43"/>
      <c r="N265" s="42"/>
      <c r="O265" s="42"/>
      <c r="P265" s="33"/>
      <c r="Q265" s="40"/>
      <c r="R265" s="11"/>
      <c r="S265" s="13" t="s">
        <v>36</v>
      </c>
      <c r="T265" s="11"/>
      <c r="U265" s="23"/>
      <c r="V265" s="23"/>
      <c r="W265" s="23"/>
      <c r="X265" s="23"/>
      <c r="Y265" s="23"/>
    </row>
    <row r="266" spans="1:25" s="24" customFormat="1" ht="25.5" customHeight="1" x14ac:dyDescent="0.25">
      <c r="A266" s="24" t="str">
        <f t="shared" si="3"/>
        <v>UTI-AVE-CDT</v>
      </c>
      <c r="B266" s="50" t="s">
        <v>371</v>
      </c>
      <c r="C266" s="51" t="s">
        <v>29</v>
      </c>
      <c r="D266" s="53" t="s">
        <v>258</v>
      </c>
      <c r="E266" s="84" t="s">
        <v>1120</v>
      </c>
      <c r="F266" s="53" t="s">
        <v>271</v>
      </c>
      <c r="G266" s="53" t="s">
        <v>40</v>
      </c>
      <c r="H266" s="54" t="s">
        <v>351</v>
      </c>
      <c r="I266" s="46" t="s">
        <v>173</v>
      </c>
      <c r="J266" s="54" t="s">
        <v>34</v>
      </c>
      <c r="K266" s="32" t="s">
        <v>298</v>
      </c>
      <c r="L266" s="43"/>
      <c r="M266" s="43"/>
      <c r="N266" s="42"/>
      <c r="O266" s="42"/>
      <c r="P266" s="33"/>
      <c r="Q266" s="40"/>
      <c r="R266" s="11"/>
      <c r="S266" s="13" t="s">
        <v>36</v>
      </c>
      <c r="T266" s="11"/>
      <c r="U266" s="23"/>
      <c r="V266" s="23"/>
      <c r="W266" s="23"/>
      <c r="X266" s="23"/>
      <c r="Y266" s="23"/>
    </row>
    <row r="267" spans="1:25" s="24" customFormat="1" ht="25.5" customHeight="1" x14ac:dyDescent="0.25">
      <c r="A267" s="24" t="str">
        <f t="shared" si="3"/>
        <v>UTI-AVE-CDT</v>
      </c>
      <c r="B267" s="50" t="s">
        <v>372</v>
      </c>
      <c r="C267" s="51" t="s">
        <v>29</v>
      </c>
      <c r="D267" s="53" t="s">
        <v>258</v>
      </c>
      <c r="E267" s="84" t="s">
        <v>1121</v>
      </c>
      <c r="F267" s="53" t="s">
        <v>40</v>
      </c>
      <c r="G267" s="53" t="s">
        <v>40</v>
      </c>
      <c r="H267" s="54" t="s">
        <v>351</v>
      </c>
      <c r="I267" s="46" t="s">
        <v>173</v>
      </c>
      <c r="J267" s="54" t="s">
        <v>34</v>
      </c>
      <c r="K267" s="32" t="s">
        <v>298</v>
      </c>
      <c r="L267" s="43"/>
      <c r="M267" s="43"/>
      <c r="N267" s="42"/>
      <c r="O267" s="42"/>
      <c r="P267" s="33"/>
      <c r="Q267" s="40"/>
      <c r="R267" s="11"/>
      <c r="S267" s="13" t="s">
        <v>36</v>
      </c>
      <c r="T267" s="11"/>
      <c r="U267" s="23"/>
      <c r="V267" s="23"/>
      <c r="W267" s="23"/>
      <c r="X267" s="23"/>
      <c r="Y267" s="23"/>
    </row>
    <row r="268" spans="1:25" s="24" customFormat="1" ht="25.5" customHeight="1" x14ac:dyDescent="0.25">
      <c r="A268" s="24" t="str">
        <f t="shared" ref="A268:A332" si="4">LEFT(B268,11)</f>
        <v>UTI-AVE-CDT</v>
      </c>
      <c r="B268" s="50" t="s">
        <v>373</v>
      </c>
      <c r="C268" s="51" t="s">
        <v>29</v>
      </c>
      <c r="D268" s="53" t="s">
        <v>374</v>
      </c>
      <c r="E268" s="84" t="s">
        <v>1225</v>
      </c>
      <c r="F268" s="53" t="s">
        <v>271</v>
      </c>
      <c r="G268" s="53" t="s">
        <v>40</v>
      </c>
      <c r="H268" s="54" t="s">
        <v>351</v>
      </c>
      <c r="I268" s="46" t="s">
        <v>173</v>
      </c>
      <c r="J268" s="54" t="s">
        <v>34</v>
      </c>
      <c r="K268" s="32" t="s">
        <v>298</v>
      </c>
      <c r="L268" s="43"/>
      <c r="M268" s="43"/>
      <c r="N268" s="42"/>
      <c r="O268" s="42"/>
      <c r="P268" s="33"/>
      <c r="Q268" s="40"/>
      <c r="R268" s="11"/>
      <c r="S268" s="13" t="s">
        <v>36</v>
      </c>
      <c r="T268" s="11"/>
      <c r="U268" s="23"/>
      <c r="V268" s="23"/>
      <c r="W268" s="23"/>
      <c r="X268" s="23"/>
      <c r="Y268" s="23"/>
    </row>
    <row r="269" spans="1:25" s="24" customFormat="1" ht="38.25" customHeight="1" x14ac:dyDescent="0.25">
      <c r="A269" s="24" t="str">
        <f t="shared" si="4"/>
        <v>UTI-AVE-CDT</v>
      </c>
      <c r="B269" s="50" t="s">
        <v>375</v>
      </c>
      <c r="C269" s="51" t="s">
        <v>29</v>
      </c>
      <c r="D269" s="53" t="s">
        <v>376</v>
      </c>
      <c r="E269" s="84" t="s">
        <v>1270</v>
      </c>
      <c r="F269" s="53" t="s">
        <v>31</v>
      </c>
      <c r="G269" s="53" t="s">
        <v>271</v>
      </c>
      <c r="H269" s="54" t="s">
        <v>351</v>
      </c>
      <c r="I269" s="46" t="s">
        <v>173</v>
      </c>
      <c r="J269" s="54" t="s">
        <v>34</v>
      </c>
      <c r="K269" s="32" t="s">
        <v>298</v>
      </c>
      <c r="L269" s="43"/>
      <c r="M269" s="43"/>
      <c r="N269" s="42"/>
      <c r="O269" s="42"/>
      <c r="P269" s="33"/>
      <c r="Q269" s="40"/>
      <c r="R269" s="11"/>
      <c r="S269" s="13" t="s">
        <v>36</v>
      </c>
      <c r="T269" s="11"/>
      <c r="U269" s="23"/>
      <c r="V269" s="23"/>
      <c r="W269" s="23"/>
      <c r="X269" s="23"/>
      <c r="Y269" s="23"/>
    </row>
    <row r="270" spans="1:25" s="24" customFormat="1" ht="38.25" customHeight="1" x14ac:dyDescent="0.25">
      <c r="A270" s="24" t="str">
        <f t="shared" si="4"/>
        <v>UTI-AVE-CDT</v>
      </c>
      <c r="B270" s="50" t="s">
        <v>377</v>
      </c>
      <c r="C270" s="51" t="s">
        <v>29</v>
      </c>
      <c r="D270" s="53" t="s">
        <v>376</v>
      </c>
      <c r="E270" s="84" t="s">
        <v>1271</v>
      </c>
      <c r="F270" s="53" t="s">
        <v>271</v>
      </c>
      <c r="G270" s="53" t="s">
        <v>31</v>
      </c>
      <c r="H270" s="54" t="s">
        <v>351</v>
      </c>
      <c r="I270" s="46" t="s">
        <v>173</v>
      </c>
      <c r="J270" s="54" t="s">
        <v>34</v>
      </c>
      <c r="K270" s="32" t="s">
        <v>298</v>
      </c>
      <c r="L270" s="43"/>
      <c r="M270" s="43"/>
      <c r="N270" s="42"/>
      <c r="O270" s="42"/>
      <c r="P270" s="33"/>
      <c r="Q270" s="40"/>
      <c r="R270" s="11"/>
      <c r="S270" s="13" t="s">
        <v>36</v>
      </c>
      <c r="T270" s="11"/>
      <c r="U270" s="23"/>
      <c r="V270" s="23"/>
      <c r="W270" s="23"/>
      <c r="X270" s="23"/>
      <c r="Y270" s="23"/>
    </row>
    <row r="271" spans="1:25" s="24" customFormat="1" ht="51" customHeight="1" x14ac:dyDescent="0.25">
      <c r="A271" s="24" t="str">
        <f t="shared" si="4"/>
        <v>UTI-AVE-CDT</v>
      </c>
      <c r="B271" s="50" t="s">
        <v>921</v>
      </c>
      <c r="C271" s="51" t="s">
        <v>29</v>
      </c>
      <c r="D271" s="53" t="s">
        <v>374</v>
      </c>
      <c r="E271" s="84" t="s">
        <v>1122</v>
      </c>
      <c r="F271" s="53" t="s">
        <v>40</v>
      </c>
      <c r="G271" s="53" t="s">
        <v>40</v>
      </c>
      <c r="H271" s="54" t="s">
        <v>351</v>
      </c>
      <c r="I271" s="46" t="s">
        <v>173</v>
      </c>
      <c r="J271" s="54" t="s">
        <v>34</v>
      </c>
      <c r="K271" s="32" t="s">
        <v>298</v>
      </c>
      <c r="L271" s="43"/>
      <c r="M271" s="43"/>
      <c r="N271" s="42"/>
      <c r="O271" s="42"/>
      <c r="P271" s="33"/>
      <c r="Q271" s="40"/>
      <c r="R271" s="11"/>
      <c r="S271" s="13" t="s">
        <v>36</v>
      </c>
      <c r="T271" s="11"/>
      <c r="U271" s="23"/>
      <c r="V271" s="23"/>
      <c r="W271" s="23"/>
      <c r="X271" s="23"/>
      <c r="Y271" s="23"/>
    </row>
    <row r="272" spans="1:25" s="24" customFormat="1" ht="76.5" x14ac:dyDescent="0.25">
      <c r="A272" s="24" t="str">
        <f t="shared" si="4"/>
        <v>UTI-AVE-CDT</v>
      </c>
      <c r="B272" s="50" t="s">
        <v>922</v>
      </c>
      <c r="C272" s="51" t="s">
        <v>424</v>
      </c>
      <c r="D272" s="53" t="s">
        <v>875</v>
      </c>
      <c r="E272" s="84" t="s">
        <v>1300</v>
      </c>
      <c r="F272" s="53" t="s">
        <v>271</v>
      </c>
      <c r="G272" s="53" t="s">
        <v>110</v>
      </c>
      <c r="H272" s="54" t="s">
        <v>351</v>
      </c>
      <c r="I272" s="46" t="s">
        <v>173</v>
      </c>
      <c r="J272" s="54" t="s">
        <v>34</v>
      </c>
      <c r="K272" s="32" t="s">
        <v>298</v>
      </c>
      <c r="L272" s="43"/>
      <c r="M272" s="43"/>
      <c r="N272" s="42"/>
      <c r="O272" s="42"/>
      <c r="P272" s="33"/>
      <c r="Q272" s="40"/>
      <c r="R272" s="11"/>
      <c r="S272" s="13" t="s">
        <v>36</v>
      </c>
      <c r="T272" s="11"/>
      <c r="U272" s="23"/>
      <c r="V272" s="23"/>
      <c r="W272" s="23"/>
      <c r="X272" s="23"/>
      <c r="Y272" s="23"/>
    </row>
    <row r="273" spans="1:25" s="24" customFormat="1" ht="76.5" x14ac:dyDescent="0.25">
      <c r="A273" s="24" t="str">
        <f t="shared" si="4"/>
        <v>UTI-AVE-CDT</v>
      </c>
      <c r="B273" s="50" t="s">
        <v>923</v>
      </c>
      <c r="C273" s="51" t="s">
        <v>424</v>
      </c>
      <c r="D273" s="53" t="s">
        <v>875</v>
      </c>
      <c r="E273" s="84" t="s">
        <v>1303</v>
      </c>
      <c r="F273" s="53" t="s">
        <v>110</v>
      </c>
      <c r="G273" s="53" t="s">
        <v>271</v>
      </c>
      <c r="H273" s="54" t="s">
        <v>351</v>
      </c>
      <c r="I273" s="46" t="s">
        <v>173</v>
      </c>
      <c r="J273" s="54" t="s">
        <v>34</v>
      </c>
      <c r="K273" s="32" t="s">
        <v>298</v>
      </c>
      <c r="L273" s="43"/>
      <c r="M273" s="43"/>
      <c r="N273" s="42"/>
      <c r="O273" s="42"/>
      <c r="P273" s="33"/>
      <c r="Q273" s="40"/>
      <c r="R273" s="11"/>
      <c r="S273" s="13" t="s">
        <v>36</v>
      </c>
      <c r="T273" s="11"/>
      <c r="U273" s="23"/>
      <c r="V273" s="23"/>
      <c r="W273" s="23"/>
      <c r="X273" s="23"/>
      <c r="Y273" s="23"/>
    </row>
    <row r="274" spans="1:25" s="24" customFormat="1" ht="89.25" x14ac:dyDescent="0.25">
      <c r="A274" s="24" t="str">
        <f t="shared" si="4"/>
        <v>UTI-AVE-CDT</v>
      </c>
      <c r="B274" s="50" t="s">
        <v>924</v>
      </c>
      <c r="C274" s="51" t="s">
        <v>424</v>
      </c>
      <c r="D274" s="53" t="s">
        <v>875</v>
      </c>
      <c r="E274" s="84" t="s">
        <v>1305</v>
      </c>
      <c r="F274" s="53" t="s">
        <v>271</v>
      </c>
      <c r="G274" s="53" t="s">
        <v>110</v>
      </c>
      <c r="H274" s="54" t="s">
        <v>351</v>
      </c>
      <c r="I274" s="46" t="s">
        <v>173</v>
      </c>
      <c r="J274" s="54" t="s">
        <v>34</v>
      </c>
      <c r="K274" s="32" t="s">
        <v>298</v>
      </c>
      <c r="L274" s="43"/>
      <c r="M274" s="43"/>
      <c r="N274" s="42"/>
      <c r="O274" s="42"/>
      <c r="P274" s="33"/>
      <c r="Q274" s="40"/>
      <c r="R274" s="11"/>
      <c r="S274" s="13" t="s">
        <v>36</v>
      </c>
      <c r="T274" s="11"/>
      <c r="U274" s="23"/>
      <c r="V274" s="23"/>
      <c r="W274" s="23"/>
      <c r="X274" s="23"/>
      <c r="Y274" s="23"/>
    </row>
    <row r="275" spans="1:25" s="24" customFormat="1" ht="89.25" x14ac:dyDescent="0.25">
      <c r="A275" s="24" t="str">
        <f t="shared" si="4"/>
        <v>UTI-AVE-CDT</v>
      </c>
      <c r="B275" s="50" t="s">
        <v>1272</v>
      </c>
      <c r="C275" s="51" t="s">
        <v>424</v>
      </c>
      <c r="D275" s="53" t="s">
        <v>875</v>
      </c>
      <c r="E275" s="84" t="s">
        <v>1304</v>
      </c>
      <c r="F275" s="53" t="s">
        <v>110</v>
      </c>
      <c r="G275" s="53" t="s">
        <v>271</v>
      </c>
      <c r="H275" s="54" t="s">
        <v>351</v>
      </c>
      <c r="I275" s="46" t="s">
        <v>173</v>
      </c>
      <c r="J275" s="54" t="s">
        <v>34</v>
      </c>
      <c r="K275" s="32" t="s">
        <v>298</v>
      </c>
      <c r="L275" s="43"/>
      <c r="M275" s="43"/>
      <c r="N275" s="42"/>
      <c r="O275" s="42"/>
      <c r="P275" s="33"/>
      <c r="Q275" s="40"/>
      <c r="R275" s="11"/>
      <c r="S275" s="13" t="s">
        <v>36</v>
      </c>
      <c r="T275" s="11"/>
      <c r="U275" s="23"/>
      <c r="V275" s="23"/>
      <c r="W275" s="23"/>
      <c r="X275" s="23"/>
      <c r="Y275" s="23"/>
    </row>
    <row r="276" spans="1:25" s="24" customFormat="1" ht="51" x14ac:dyDescent="0.25">
      <c r="B276" s="50" t="s">
        <v>1273</v>
      </c>
      <c r="C276" s="51" t="s">
        <v>424</v>
      </c>
      <c r="D276" s="53" t="s">
        <v>365</v>
      </c>
      <c r="E276" s="84" t="s">
        <v>1274</v>
      </c>
      <c r="F276" s="53" t="s">
        <v>271</v>
      </c>
      <c r="G276" s="53" t="s">
        <v>110</v>
      </c>
      <c r="H276" s="54" t="s">
        <v>351</v>
      </c>
      <c r="I276" s="46" t="s">
        <v>173</v>
      </c>
      <c r="J276" s="54" t="s">
        <v>34</v>
      </c>
      <c r="K276" s="32" t="s">
        <v>298</v>
      </c>
      <c r="L276" s="43"/>
      <c r="M276" s="43"/>
      <c r="N276" s="42"/>
      <c r="O276" s="42"/>
      <c r="P276" s="33"/>
      <c r="Q276" s="40"/>
      <c r="R276" s="11"/>
      <c r="S276" s="13" t="s">
        <v>36</v>
      </c>
      <c r="T276" s="11"/>
      <c r="U276" s="23"/>
      <c r="V276" s="23"/>
      <c r="W276" s="23"/>
      <c r="X276" s="23"/>
      <c r="Y276" s="23"/>
    </row>
    <row r="277" spans="1:25" s="24" customFormat="1" ht="25.5" x14ac:dyDescent="0.25">
      <c r="A277" s="24" t="str">
        <f t="shared" si="4"/>
        <v>UTI-AVE-SIE</v>
      </c>
      <c r="B277" s="50" t="s">
        <v>378</v>
      </c>
      <c r="C277" s="51" t="s">
        <v>29</v>
      </c>
      <c r="D277" s="53" t="s">
        <v>379</v>
      </c>
      <c r="E277" s="84" t="s">
        <v>1123</v>
      </c>
      <c r="F277" s="53" t="s">
        <v>271</v>
      </c>
      <c r="G277" s="53" t="s">
        <v>31</v>
      </c>
      <c r="H277" s="54" t="s">
        <v>353</v>
      </c>
      <c r="I277" s="46" t="s">
        <v>173</v>
      </c>
      <c r="J277" s="54" t="s">
        <v>34</v>
      </c>
      <c r="K277" s="32" t="s">
        <v>298</v>
      </c>
      <c r="L277" s="43"/>
      <c r="M277" s="43"/>
      <c r="N277" s="42"/>
      <c r="O277" s="42"/>
      <c r="P277" s="33"/>
      <c r="Q277" s="40"/>
      <c r="R277" s="11"/>
      <c r="S277" s="13" t="s">
        <v>36</v>
      </c>
      <c r="T277" s="11"/>
      <c r="U277" s="23"/>
      <c r="V277" s="23"/>
      <c r="W277" s="23"/>
      <c r="X277" s="23"/>
      <c r="Y277" s="23"/>
    </row>
    <row r="278" spans="1:25" s="24" customFormat="1" ht="25.5" customHeight="1" x14ac:dyDescent="0.25">
      <c r="A278" s="24" t="str">
        <f t="shared" si="4"/>
        <v>UTI-AVE-SIE</v>
      </c>
      <c r="B278" s="50" t="s">
        <v>380</v>
      </c>
      <c r="C278" s="51" t="s">
        <v>29</v>
      </c>
      <c r="D278" s="53" t="s">
        <v>381</v>
      </c>
      <c r="E278" s="84" t="s">
        <v>1124</v>
      </c>
      <c r="F278" s="53" t="s">
        <v>31</v>
      </c>
      <c r="G278" s="53" t="s">
        <v>31</v>
      </c>
      <c r="H278" s="54" t="s">
        <v>353</v>
      </c>
      <c r="I278" s="46" t="s">
        <v>173</v>
      </c>
      <c r="J278" s="54" t="s">
        <v>34</v>
      </c>
      <c r="K278" s="32" t="s">
        <v>298</v>
      </c>
      <c r="L278" s="43"/>
      <c r="M278" s="43"/>
      <c r="N278" s="42"/>
      <c r="O278" s="42"/>
      <c r="P278" s="33"/>
      <c r="Q278" s="40"/>
      <c r="R278" s="11"/>
      <c r="S278" s="13" t="s">
        <v>36</v>
      </c>
      <c r="T278" s="11"/>
      <c r="U278" s="23"/>
      <c r="V278" s="23"/>
      <c r="W278" s="23"/>
      <c r="X278" s="23"/>
      <c r="Y278" s="23"/>
    </row>
    <row r="279" spans="1:25" s="24" customFormat="1" ht="38.25" customHeight="1" x14ac:dyDescent="0.25">
      <c r="A279" s="24" t="str">
        <f t="shared" si="4"/>
        <v>UTI-AVE-SIE</v>
      </c>
      <c r="B279" s="50" t="s">
        <v>382</v>
      </c>
      <c r="C279" s="51" t="s">
        <v>29</v>
      </c>
      <c r="D279" s="53" t="s">
        <v>383</v>
      </c>
      <c r="E279" s="84" t="s">
        <v>1125</v>
      </c>
      <c r="F279" s="53" t="s">
        <v>110</v>
      </c>
      <c r="G279" s="53" t="s">
        <v>271</v>
      </c>
      <c r="H279" s="54" t="s">
        <v>353</v>
      </c>
      <c r="I279" s="46" t="s">
        <v>173</v>
      </c>
      <c r="J279" s="54" t="s">
        <v>34</v>
      </c>
      <c r="K279" s="32" t="s">
        <v>298</v>
      </c>
      <c r="L279" s="43"/>
      <c r="M279" s="43"/>
      <c r="N279" s="42"/>
      <c r="O279" s="42"/>
      <c r="P279" s="33"/>
      <c r="Q279" s="40"/>
      <c r="R279" s="11"/>
      <c r="S279" s="13" t="s">
        <v>36</v>
      </c>
      <c r="T279" s="11"/>
      <c r="U279" s="23"/>
      <c r="V279" s="23"/>
      <c r="W279" s="23"/>
      <c r="X279" s="23"/>
      <c r="Y279" s="23"/>
    </row>
    <row r="280" spans="1:25" s="24" customFormat="1" ht="38.25" customHeight="1" x14ac:dyDescent="0.25">
      <c r="A280" s="24" t="str">
        <f t="shared" si="4"/>
        <v>UTI-AVE-SIE</v>
      </c>
      <c r="B280" s="50" t="s">
        <v>382</v>
      </c>
      <c r="C280" s="51" t="s">
        <v>29</v>
      </c>
      <c r="D280" s="53" t="s">
        <v>383</v>
      </c>
      <c r="E280" s="84" t="s">
        <v>1313</v>
      </c>
      <c r="F280" s="53" t="s">
        <v>271</v>
      </c>
      <c r="G280" s="53" t="s">
        <v>40</v>
      </c>
      <c r="H280" s="54" t="s">
        <v>353</v>
      </c>
      <c r="I280" s="46" t="s">
        <v>173</v>
      </c>
      <c r="J280" s="54" t="s">
        <v>34</v>
      </c>
      <c r="K280" s="32" t="s">
        <v>298</v>
      </c>
      <c r="L280" s="43"/>
      <c r="M280" s="43"/>
      <c r="N280" s="42"/>
      <c r="O280" s="42"/>
      <c r="P280" s="33"/>
      <c r="Q280" s="40"/>
      <c r="R280" s="11"/>
      <c r="S280" s="13" t="s">
        <v>36</v>
      </c>
      <c r="T280" s="11"/>
      <c r="U280" s="23"/>
      <c r="V280" s="23"/>
      <c r="W280" s="23"/>
      <c r="X280" s="23"/>
      <c r="Y280" s="23"/>
    </row>
    <row r="281" spans="1:25" s="24" customFormat="1" ht="25.5" customHeight="1" x14ac:dyDescent="0.25">
      <c r="A281" s="24" t="str">
        <f t="shared" si="4"/>
        <v>UTI-AVE-SIE</v>
      </c>
      <c r="B281" s="50" t="s">
        <v>384</v>
      </c>
      <c r="C281" s="51" t="s">
        <v>29</v>
      </c>
      <c r="D281" s="53" t="s">
        <v>383</v>
      </c>
      <c r="E281" s="84" t="s">
        <v>1126</v>
      </c>
      <c r="F281" s="53" t="s">
        <v>40</v>
      </c>
      <c r="G281" s="53" t="s">
        <v>40</v>
      </c>
      <c r="H281" s="54" t="s">
        <v>353</v>
      </c>
      <c r="I281" s="46" t="s">
        <v>173</v>
      </c>
      <c r="J281" s="54" t="s">
        <v>34</v>
      </c>
      <c r="K281" s="32" t="s">
        <v>298</v>
      </c>
      <c r="L281" s="43"/>
      <c r="M281" s="43"/>
      <c r="N281" s="42"/>
      <c r="O281" s="42"/>
      <c r="P281" s="33"/>
      <c r="Q281" s="40"/>
      <c r="R281" s="11"/>
      <c r="S281" s="13" t="s">
        <v>36</v>
      </c>
      <c r="T281" s="11"/>
      <c r="U281" s="23"/>
      <c r="V281" s="23"/>
      <c r="W281" s="23"/>
      <c r="X281" s="23"/>
      <c r="Y281" s="23"/>
    </row>
    <row r="282" spans="1:25" s="24" customFormat="1" ht="25.5" customHeight="1" x14ac:dyDescent="0.25">
      <c r="A282" s="24" t="str">
        <f t="shared" si="4"/>
        <v>UTI-AVE-SIE</v>
      </c>
      <c r="B282" s="50" t="s">
        <v>385</v>
      </c>
      <c r="C282" s="51" t="s">
        <v>29</v>
      </c>
      <c r="D282" s="53" t="s">
        <v>383</v>
      </c>
      <c r="E282" s="84" t="s">
        <v>1127</v>
      </c>
      <c r="F282" s="53" t="s">
        <v>31</v>
      </c>
      <c r="G282" s="53" t="s">
        <v>31</v>
      </c>
      <c r="H282" s="54" t="s">
        <v>353</v>
      </c>
      <c r="I282" s="46" t="s">
        <v>173</v>
      </c>
      <c r="J282" s="54" t="s">
        <v>34</v>
      </c>
      <c r="K282" s="32" t="s">
        <v>298</v>
      </c>
      <c r="L282" s="43"/>
      <c r="M282" s="43"/>
      <c r="N282" s="42"/>
      <c r="O282" s="42"/>
      <c r="P282" s="33"/>
      <c r="Q282" s="40"/>
      <c r="R282" s="11"/>
      <c r="S282" s="13" t="s">
        <v>36</v>
      </c>
      <c r="T282" s="11"/>
      <c r="U282" s="23"/>
      <c r="V282" s="23"/>
      <c r="W282" s="23"/>
      <c r="X282" s="23"/>
      <c r="Y282" s="23"/>
    </row>
    <row r="283" spans="1:25" s="24" customFormat="1" ht="25.5" customHeight="1" x14ac:dyDescent="0.25">
      <c r="A283" s="24" t="str">
        <f t="shared" si="4"/>
        <v>UTI-AVE-EDT</v>
      </c>
      <c r="B283" s="50" t="s">
        <v>386</v>
      </c>
      <c r="C283" s="51" t="s">
        <v>29</v>
      </c>
      <c r="D283" s="53" t="s">
        <v>361</v>
      </c>
      <c r="E283" s="84" t="s">
        <v>1128</v>
      </c>
      <c r="F283" s="53" t="s">
        <v>31</v>
      </c>
      <c r="G283" s="53" t="s">
        <v>31</v>
      </c>
      <c r="H283" s="54" t="s">
        <v>356</v>
      </c>
      <c r="I283" s="46" t="s">
        <v>173</v>
      </c>
      <c r="J283" s="54" t="s">
        <v>34</v>
      </c>
      <c r="K283" s="32" t="s">
        <v>298</v>
      </c>
      <c r="L283" s="43"/>
      <c r="M283" s="43"/>
      <c r="N283" s="42"/>
      <c r="O283" s="42"/>
      <c r="P283" s="33"/>
      <c r="Q283" s="40"/>
      <c r="R283" s="11"/>
      <c r="S283" s="13" t="s">
        <v>36</v>
      </c>
      <c r="T283" s="11"/>
      <c r="U283" s="23"/>
      <c r="V283" s="23"/>
      <c r="W283" s="23"/>
      <c r="X283" s="23"/>
      <c r="Y283" s="23"/>
    </row>
    <row r="284" spans="1:25" s="24" customFormat="1" ht="25.5" customHeight="1" x14ac:dyDescent="0.25">
      <c r="A284" s="24" t="str">
        <f t="shared" si="4"/>
        <v>UTI-AVE-EDT</v>
      </c>
      <c r="B284" s="50" t="s">
        <v>387</v>
      </c>
      <c r="C284" s="51" t="s">
        <v>29</v>
      </c>
      <c r="D284" s="53" t="s">
        <v>388</v>
      </c>
      <c r="E284" s="84" t="s">
        <v>1129</v>
      </c>
      <c r="F284" s="53" t="s">
        <v>40</v>
      </c>
      <c r="G284" s="53" t="s">
        <v>40</v>
      </c>
      <c r="H284" s="54" t="s">
        <v>356</v>
      </c>
      <c r="I284" s="46" t="s">
        <v>173</v>
      </c>
      <c r="J284" s="54" t="s">
        <v>34</v>
      </c>
      <c r="K284" s="32" t="s">
        <v>298</v>
      </c>
      <c r="L284" s="43"/>
      <c r="M284" s="43"/>
      <c r="N284" s="42"/>
      <c r="O284" s="42"/>
      <c r="P284" s="33"/>
      <c r="Q284" s="40"/>
      <c r="R284" s="11"/>
      <c r="S284" s="13" t="s">
        <v>36</v>
      </c>
      <c r="T284" s="11"/>
      <c r="U284" s="23"/>
      <c r="V284" s="23"/>
      <c r="W284" s="23"/>
      <c r="X284" s="23"/>
      <c r="Y284" s="23"/>
    </row>
    <row r="285" spans="1:25" s="24" customFormat="1" ht="38.25" customHeight="1" x14ac:dyDescent="0.25">
      <c r="A285" s="24" t="str">
        <f t="shared" si="4"/>
        <v>UTI-AVE-EDT</v>
      </c>
      <c r="B285" s="50" t="s">
        <v>389</v>
      </c>
      <c r="C285" s="51" t="s">
        <v>29</v>
      </c>
      <c r="D285" s="53" t="s">
        <v>388</v>
      </c>
      <c r="E285" s="84" t="s">
        <v>1130</v>
      </c>
      <c r="F285" s="53" t="s">
        <v>40</v>
      </c>
      <c r="G285" s="53" t="s">
        <v>40</v>
      </c>
      <c r="H285" s="54" t="s">
        <v>356</v>
      </c>
      <c r="I285" s="46" t="s">
        <v>173</v>
      </c>
      <c r="J285" s="54" t="s">
        <v>34</v>
      </c>
      <c r="K285" s="32" t="s">
        <v>298</v>
      </c>
      <c r="L285" s="43"/>
      <c r="M285" s="43"/>
      <c r="N285" s="42"/>
      <c r="O285" s="42"/>
      <c r="P285" s="33"/>
      <c r="Q285" s="40"/>
      <c r="R285" s="11"/>
      <c r="S285" s="13" t="s">
        <v>36</v>
      </c>
      <c r="T285" s="11"/>
      <c r="U285" s="23"/>
      <c r="V285" s="23"/>
      <c r="W285" s="23"/>
      <c r="X285" s="23"/>
      <c r="Y285" s="23"/>
    </row>
    <row r="286" spans="1:25" s="24" customFormat="1" ht="38.25" customHeight="1" x14ac:dyDescent="0.25">
      <c r="A286" s="24" t="str">
        <f t="shared" si="4"/>
        <v>UTI-AVE-EDT</v>
      </c>
      <c r="B286" s="50" t="s">
        <v>390</v>
      </c>
      <c r="C286" s="51" t="s">
        <v>29</v>
      </c>
      <c r="D286" s="53" t="s">
        <v>391</v>
      </c>
      <c r="E286" s="84" t="s">
        <v>1131</v>
      </c>
      <c r="F286" s="53" t="s">
        <v>110</v>
      </c>
      <c r="G286" s="53" t="s">
        <v>271</v>
      </c>
      <c r="H286" s="54" t="s">
        <v>356</v>
      </c>
      <c r="I286" s="46" t="s">
        <v>173</v>
      </c>
      <c r="J286" s="54" t="s">
        <v>34</v>
      </c>
      <c r="K286" s="32" t="s">
        <v>298</v>
      </c>
      <c r="L286" s="43"/>
      <c r="M286" s="43"/>
      <c r="N286" s="42"/>
      <c r="O286" s="42"/>
      <c r="P286" s="33"/>
      <c r="Q286" s="40"/>
      <c r="R286" s="11"/>
      <c r="S286" s="13" t="s">
        <v>36</v>
      </c>
      <c r="T286" s="11"/>
      <c r="U286" s="23"/>
      <c r="V286" s="23"/>
      <c r="W286" s="23"/>
      <c r="X286" s="23"/>
      <c r="Y286" s="23"/>
    </row>
    <row r="287" spans="1:25" s="24" customFormat="1" ht="38.25" customHeight="1" x14ac:dyDescent="0.25">
      <c r="A287" s="24" t="str">
        <f t="shared" si="4"/>
        <v>UTI-AVE-EDT</v>
      </c>
      <c r="B287" s="50" t="s">
        <v>392</v>
      </c>
      <c r="C287" s="51" t="s">
        <v>29</v>
      </c>
      <c r="D287" s="53" t="s">
        <v>391</v>
      </c>
      <c r="E287" s="84" t="s">
        <v>1132</v>
      </c>
      <c r="F287" s="53" t="s">
        <v>271</v>
      </c>
      <c r="G287" s="53" t="s">
        <v>40</v>
      </c>
      <c r="H287" s="54" t="s">
        <v>356</v>
      </c>
      <c r="I287" s="46" t="s">
        <v>173</v>
      </c>
      <c r="J287" s="54" t="s">
        <v>34</v>
      </c>
      <c r="K287" s="32" t="s">
        <v>298</v>
      </c>
      <c r="L287" s="43"/>
      <c r="M287" s="43"/>
      <c r="N287" s="42"/>
      <c r="O287" s="42"/>
      <c r="P287" s="33"/>
      <c r="Q287" s="40"/>
      <c r="R287" s="11"/>
      <c r="S287" s="13" t="s">
        <v>36</v>
      </c>
      <c r="T287" s="11"/>
      <c r="U287" s="23"/>
      <c r="V287" s="23"/>
      <c r="W287" s="23"/>
      <c r="X287" s="23"/>
      <c r="Y287" s="23"/>
    </row>
    <row r="288" spans="1:25" s="24" customFormat="1" ht="38.25" customHeight="1" x14ac:dyDescent="0.25">
      <c r="A288" s="24" t="str">
        <f t="shared" si="4"/>
        <v>UTI-AVE-EDT</v>
      </c>
      <c r="B288" s="50" t="s">
        <v>925</v>
      </c>
      <c r="C288" s="51" t="s">
        <v>424</v>
      </c>
      <c r="D288" s="53" t="s">
        <v>153</v>
      </c>
      <c r="E288" s="84" t="s">
        <v>1228</v>
      </c>
      <c r="F288" s="53" t="s">
        <v>110</v>
      </c>
      <c r="G288" s="53" t="s">
        <v>110</v>
      </c>
      <c r="H288" s="54" t="s">
        <v>356</v>
      </c>
      <c r="I288" s="46" t="s">
        <v>173</v>
      </c>
      <c r="J288" s="54" t="s">
        <v>34</v>
      </c>
      <c r="K288" s="32" t="s">
        <v>298</v>
      </c>
      <c r="L288" s="43"/>
      <c r="M288" s="43"/>
      <c r="N288" s="42"/>
      <c r="O288" s="42"/>
      <c r="P288" s="33"/>
      <c r="Q288" s="40"/>
      <c r="R288" s="11"/>
      <c r="S288" s="13" t="s">
        <v>36</v>
      </c>
      <c r="T288" s="11"/>
      <c r="U288" s="23"/>
      <c r="V288" s="23"/>
      <c r="W288" s="23"/>
      <c r="X288" s="23"/>
      <c r="Y288" s="23"/>
    </row>
    <row r="289" spans="1:25" s="24" customFormat="1" ht="38.25" customHeight="1" x14ac:dyDescent="0.25">
      <c r="A289" s="24" t="str">
        <f t="shared" si="4"/>
        <v>UTI-AVE-CLI</v>
      </c>
      <c r="B289" s="50" t="s">
        <v>393</v>
      </c>
      <c r="C289" s="51" t="s">
        <v>29</v>
      </c>
      <c r="D289" s="53" t="s">
        <v>307</v>
      </c>
      <c r="E289" s="84" t="s">
        <v>1133</v>
      </c>
      <c r="F289" s="53" t="s">
        <v>31</v>
      </c>
      <c r="G289" s="53" t="s">
        <v>31</v>
      </c>
      <c r="H289" s="54" t="s">
        <v>359</v>
      </c>
      <c r="I289" s="46" t="s">
        <v>173</v>
      </c>
      <c r="J289" s="54" t="s">
        <v>34</v>
      </c>
      <c r="K289" s="32" t="s">
        <v>298</v>
      </c>
      <c r="L289" s="43"/>
      <c r="M289" s="43"/>
      <c r="N289" s="42"/>
      <c r="O289" s="42"/>
      <c r="P289" s="33"/>
      <c r="Q289" s="40"/>
      <c r="R289" s="11"/>
      <c r="S289" s="13" t="s">
        <v>36</v>
      </c>
      <c r="T289" s="11"/>
      <c r="U289" s="23"/>
      <c r="V289" s="23"/>
      <c r="W289" s="23"/>
      <c r="X289" s="23"/>
      <c r="Y289" s="23"/>
    </row>
    <row r="290" spans="1:25" s="24" customFormat="1" ht="38.25" customHeight="1" x14ac:dyDescent="0.25">
      <c r="A290" s="24" t="str">
        <f t="shared" si="4"/>
        <v>UTI-AVE-CLI</v>
      </c>
      <c r="B290" s="50" t="s">
        <v>394</v>
      </c>
      <c r="C290" s="51" t="s">
        <v>29</v>
      </c>
      <c r="D290" s="53" t="s">
        <v>395</v>
      </c>
      <c r="E290" s="84" t="s">
        <v>1134</v>
      </c>
      <c r="F290" s="53" t="s">
        <v>40</v>
      </c>
      <c r="G290" s="53" t="s">
        <v>40</v>
      </c>
      <c r="H290" s="54" t="s">
        <v>359</v>
      </c>
      <c r="I290" s="46" t="s">
        <v>173</v>
      </c>
      <c r="J290" s="54" t="s">
        <v>34</v>
      </c>
      <c r="K290" s="32" t="s">
        <v>298</v>
      </c>
      <c r="L290" s="43"/>
      <c r="M290" s="43"/>
      <c r="N290" s="42"/>
      <c r="O290" s="42"/>
      <c r="P290" s="33"/>
      <c r="Q290" s="40"/>
      <c r="R290" s="11"/>
      <c r="S290" s="13" t="s">
        <v>36</v>
      </c>
      <c r="T290" s="11"/>
      <c r="U290" s="23"/>
      <c r="V290" s="23"/>
      <c r="W290" s="23"/>
      <c r="X290" s="23"/>
      <c r="Y290" s="23"/>
    </row>
    <row r="291" spans="1:25" s="24" customFormat="1" ht="38.25" customHeight="1" x14ac:dyDescent="0.25">
      <c r="A291" s="24" t="str">
        <f t="shared" si="4"/>
        <v>UTI-AVE-CLI</v>
      </c>
      <c r="B291" s="50" t="s">
        <v>926</v>
      </c>
      <c r="C291" s="51" t="s">
        <v>424</v>
      </c>
      <c r="D291" s="53" t="s">
        <v>153</v>
      </c>
      <c r="E291" s="84" t="s">
        <v>1229</v>
      </c>
      <c r="F291" s="53" t="s">
        <v>110</v>
      </c>
      <c r="G291" s="53" t="s">
        <v>110</v>
      </c>
      <c r="H291" s="54" t="s">
        <v>359</v>
      </c>
      <c r="I291" s="46" t="s">
        <v>173</v>
      </c>
      <c r="J291" s="54" t="s">
        <v>34</v>
      </c>
      <c r="K291" s="32" t="s">
        <v>298</v>
      </c>
      <c r="L291" s="43"/>
      <c r="M291" s="43"/>
      <c r="N291" s="42"/>
      <c r="O291" s="42"/>
      <c r="P291" s="33"/>
      <c r="Q291" s="40"/>
      <c r="R291" s="11"/>
      <c r="S291" s="13" t="s">
        <v>36</v>
      </c>
      <c r="T291" s="11"/>
      <c r="U291" s="23"/>
      <c r="V291" s="23"/>
      <c r="W291" s="23"/>
      <c r="X291" s="23"/>
      <c r="Y291" s="23"/>
    </row>
    <row r="292" spans="1:25" s="24" customFormat="1" ht="25.5" customHeight="1" x14ac:dyDescent="0.25">
      <c r="A292" s="24" t="str">
        <f t="shared" si="4"/>
        <v>UTI-PPE-OAV</v>
      </c>
      <c r="B292" s="50" t="s">
        <v>396</v>
      </c>
      <c r="C292" s="51" t="s">
        <v>29</v>
      </c>
      <c r="D292" s="53" t="s">
        <v>397</v>
      </c>
      <c r="E292" s="84" t="s">
        <v>1135</v>
      </c>
      <c r="F292" s="53" t="s">
        <v>40</v>
      </c>
      <c r="G292" s="53" t="s">
        <v>40</v>
      </c>
      <c r="H292" s="54" t="s">
        <v>397</v>
      </c>
      <c r="I292" s="46" t="s">
        <v>173</v>
      </c>
      <c r="J292" s="54" t="s">
        <v>34</v>
      </c>
      <c r="K292" s="32" t="s">
        <v>398</v>
      </c>
      <c r="L292" s="43"/>
      <c r="M292" s="43"/>
      <c r="N292" s="42"/>
      <c r="O292" s="42"/>
      <c r="P292" s="33"/>
      <c r="Q292" s="40"/>
      <c r="R292" s="11"/>
      <c r="S292" s="13" t="s">
        <v>36</v>
      </c>
      <c r="T292" s="11"/>
      <c r="U292" s="23"/>
      <c r="V292" s="23"/>
      <c r="W292" s="23"/>
      <c r="X292" s="23"/>
      <c r="Y292" s="23"/>
    </row>
    <row r="293" spans="1:25" s="24" customFormat="1" ht="38.25" customHeight="1" x14ac:dyDescent="0.25">
      <c r="A293" s="24" t="str">
        <f t="shared" si="4"/>
        <v>UTI-PPE-MUL</v>
      </c>
      <c r="B293" s="50" t="s">
        <v>399</v>
      </c>
      <c r="C293" s="51" t="s">
        <v>29</v>
      </c>
      <c r="D293" s="53" t="s">
        <v>400</v>
      </c>
      <c r="E293" s="84" t="s">
        <v>1136</v>
      </c>
      <c r="F293" s="53" t="s">
        <v>40</v>
      </c>
      <c r="G293" s="53" t="s">
        <v>40</v>
      </c>
      <c r="H293" s="54" t="s">
        <v>401</v>
      </c>
      <c r="I293" s="46" t="s">
        <v>173</v>
      </c>
      <c r="J293" s="54" t="s">
        <v>34</v>
      </c>
      <c r="K293" s="32" t="s">
        <v>398</v>
      </c>
      <c r="L293" s="43"/>
      <c r="M293" s="43"/>
      <c r="N293" s="42"/>
      <c r="O293" s="42"/>
      <c r="P293" s="33"/>
      <c r="Q293" s="40"/>
      <c r="R293" s="11"/>
      <c r="S293" s="13" t="s">
        <v>36</v>
      </c>
      <c r="T293" s="11"/>
      <c r="U293" s="23"/>
      <c r="V293" s="23"/>
      <c r="W293" s="23"/>
      <c r="X293" s="23"/>
      <c r="Y293" s="23"/>
    </row>
    <row r="294" spans="1:25" s="24" customFormat="1" ht="25.5" customHeight="1" x14ac:dyDescent="0.25">
      <c r="A294" s="24" t="str">
        <f t="shared" si="4"/>
        <v>UTI-PPE-BUR</v>
      </c>
      <c r="B294" s="50" t="s">
        <v>402</v>
      </c>
      <c r="C294" s="51" t="s">
        <v>29</v>
      </c>
      <c r="D294" s="53" t="s">
        <v>403</v>
      </c>
      <c r="E294" s="84" t="s">
        <v>1137</v>
      </c>
      <c r="F294" s="53" t="s">
        <v>40</v>
      </c>
      <c r="G294" s="53" t="s">
        <v>40</v>
      </c>
      <c r="H294" s="54" t="s">
        <v>403</v>
      </c>
      <c r="I294" s="46" t="s">
        <v>173</v>
      </c>
      <c r="J294" s="54" t="s">
        <v>34</v>
      </c>
      <c r="K294" s="32" t="s">
        <v>398</v>
      </c>
      <c r="L294" s="43"/>
      <c r="M294" s="43"/>
      <c r="N294" s="42"/>
      <c r="O294" s="42"/>
      <c r="P294" s="33"/>
      <c r="Q294" s="40"/>
      <c r="R294" s="11"/>
      <c r="S294" s="13" t="s">
        <v>36</v>
      </c>
      <c r="T294" s="11"/>
      <c r="U294" s="23"/>
      <c r="V294" s="23"/>
      <c r="W294" s="23"/>
      <c r="X294" s="23"/>
      <c r="Y294" s="23"/>
    </row>
    <row r="295" spans="1:25" s="24" customFormat="1" ht="51" customHeight="1" x14ac:dyDescent="0.25">
      <c r="A295" s="24" t="str">
        <f t="shared" si="4"/>
        <v>UTI-PPE-CGP</v>
      </c>
      <c r="B295" s="50" t="s">
        <v>404</v>
      </c>
      <c r="C295" s="51" t="s">
        <v>29</v>
      </c>
      <c r="D295" s="53" t="s">
        <v>405</v>
      </c>
      <c r="E295" s="84" t="s">
        <v>1138</v>
      </c>
      <c r="F295" s="53" t="s">
        <v>40</v>
      </c>
      <c r="G295" s="53" t="s">
        <v>271</v>
      </c>
      <c r="H295" s="54" t="s">
        <v>405</v>
      </c>
      <c r="I295" s="46" t="s">
        <v>173</v>
      </c>
      <c r="J295" s="54" t="s">
        <v>34</v>
      </c>
      <c r="K295" s="32" t="s">
        <v>398</v>
      </c>
      <c r="L295" s="43"/>
      <c r="M295" s="43"/>
      <c r="N295" s="42"/>
      <c r="O295" s="42"/>
      <c r="P295" s="33"/>
      <c r="Q295" s="40"/>
      <c r="R295" s="11"/>
      <c r="S295" s="13" t="s">
        <v>36</v>
      </c>
      <c r="T295" s="11"/>
      <c r="U295" s="23"/>
      <c r="V295" s="23"/>
      <c r="W295" s="23"/>
      <c r="X295" s="23"/>
      <c r="Y295" s="23"/>
    </row>
    <row r="296" spans="1:25" s="24" customFormat="1" ht="51" customHeight="1" x14ac:dyDescent="0.25">
      <c r="A296" s="24" t="str">
        <f t="shared" si="4"/>
        <v>UTI-PPE-CGP</v>
      </c>
      <c r="B296" s="50" t="s">
        <v>404</v>
      </c>
      <c r="C296" s="51" t="s">
        <v>29</v>
      </c>
      <c r="D296" s="53" t="s">
        <v>405</v>
      </c>
      <c r="E296" s="84" t="s">
        <v>1139</v>
      </c>
      <c r="F296" s="53" t="s">
        <v>271</v>
      </c>
      <c r="G296" s="53" t="s">
        <v>31</v>
      </c>
      <c r="H296" s="54" t="s">
        <v>405</v>
      </c>
      <c r="I296" s="46" t="s">
        <v>173</v>
      </c>
      <c r="J296" s="54" t="s">
        <v>34</v>
      </c>
      <c r="K296" s="32" t="s">
        <v>398</v>
      </c>
      <c r="L296" s="43"/>
      <c r="M296" s="43"/>
      <c r="N296" s="42"/>
      <c r="O296" s="42"/>
      <c r="P296" s="33"/>
      <c r="Q296" s="40"/>
      <c r="R296" s="11"/>
      <c r="S296" s="13" t="s">
        <v>36</v>
      </c>
      <c r="T296" s="11"/>
      <c r="U296" s="23"/>
      <c r="V296" s="23"/>
      <c r="W296" s="23"/>
      <c r="X296" s="23"/>
      <c r="Y296" s="23"/>
    </row>
    <row r="297" spans="1:25" s="24" customFormat="1" ht="25.5" customHeight="1" x14ac:dyDescent="0.25">
      <c r="A297" s="24" t="str">
        <f t="shared" si="4"/>
        <v>UTI-PPE-OAV</v>
      </c>
      <c r="B297" s="50" t="s">
        <v>406</v>
      </c>
      <c r="C297" s="51" t="s">
        <v>29</v>
      </c>
      <c r="D297" s="53" t="s">
        <v>407</v>
      </c>
      <c r="E297" s="84" t="s">
        <v>1140</v>
      </c>
      <c r="F297" s="53" t="s">
        <v>40</v>
      </c>
      <c r="G297" s="53" t="s">
        <v>40</v>
      </c>
      <c r="H297" s="54" t="s">
        <v>397</v>
      </c>
      <c r="I297" s="46" t="s">
        <v>173</v>
      </c>
      <c r="J297" s="54" t="s">
        <v>34</v>
      </c>
      <c r="K297" s="32" t="s">
        <v>398</v>
      </c>
      <c r="L297" s="43"/>
      <c r="M297" s="43"/>
      <c r="N297" s="42"/>
      <c r="O297" s="42"/>
      <c r="P297" s="33"/>
      <c r="Q297" s="40"/>
      <c r="R297" s="11"/>
      <c r="S297" s="13" t="s">
        <v>36</v>
      </c>
      <c r="T297" s="11"/>
      <c r="U297" s="23"/>
      <c r="V297" s="23"/>
      <c r="W297" s="23"/>
      <c r="X297" s="23"/>
      <c r="Y297" s="23"/>
    </row>
    <row r="298" spans="1:25" s="24" customFormat="1" ht="38.25" customHeight="1" x14ac:dyDescent="0.25">
      <c r="A298" s="24" t="str">
        <f t="shared" si="4"/>
        <v>UTI-PPE-OAV</v>
      </c>
      <c r="B298" s="50" t="s">
        <v>408</v>
      </c>
      <c r="C298" s="51" t="s">
        <v>29</v>
      </c>
      <c r="D298" s="53" t="s">
        <v>409</v>
      </c>
      <c r="E298" s="84" t="s">
        <v>1141</v>
      </c>
      <c r="F298" s="53" t="s">
        <v>40</v>
      </c>
      <c r="G298" s="53" t="s">
        <v>40</v>
      </c>
      <c r="H298" s="54" t="s">
        <v>397</v>
      </c>
      <c r="I298" s="46" t="s">
        <v>173</v>
      </c>
      <c r="J298" s="54" t="s">
        <v>34</v>
      </c>
      <c r="K298" s="32" t="s">
        <v>398</v>
      </c>
      <c r="L298" s="43"/>
      <c r="M298" s="43"/>
      <c r="N298" s="42"/>
      <c r="O298" s="42"/>
      <c r="P298" s="33"/>
      <c r="Q298" s="40"/>
      <c r="R298" s="11"/>
      <c r="S298" s="13" t="s">
        <v>36</v>
      </c>
      <c r="T298" s="11"/>
      <c r="U298" s="23"/>
      <c r="V298" s="23"/>
      <c r="W298" s="23"/>
      <c r="X298" s="23"/>
      <c r="Y298" s="23"/>
    </row>
    <row r="299" spans="1:25" s="24" customFormat="1" ht="38.25" customHeight="1" x14ac:dyDescent="0.25">
      <c r="A299" s="24" t="str">
        <f t="shared" si="4"/>
        <v>UTI-PPE-OAV</v>
      </c>
      <c r="B299" s="50" t="s">
        <v>410</v>
      </c>
      <c r="C299" s="51" t="s">
        <v>29</v>
      </c>
      <c r="D299" s="53" t="s">
        <v>409</v>
      </c>
      <c r="E299" s="84" t="s">
        <v>1142</v>
      </c>
      <c r="F299" s="53" t="s">
        <v>40</v>
      </c>
      <c r="G299" s="53" t="s">
        <v>40</v>
      </c>
      <c r="H299" s="54" t="s">
        <v>397</v>
      </c>
      <c r="I299" s="46" t="s">
        <v>173</v>
      </c>
      <c r="J299" s="54" t="s">
        <v>34</v>
      </c>
      <c r="K299" s="32" t="s">
        <v>398</v>
      </c>
      <c r="L299" s="43"/>
      <c r="M299" s="43"/>
      <c r="N299" s="42"/>
      <c r="O299" s="42"/>
      <c r="P299" s="33"/>
      <c r="Q299" s="40"/>
      <c r="R299" s="11"/>
      <c r="S299" s="13" t="s">
        <v>36</v>
      </c>
      <c r="T299" s="11"/>
      <c r="U299" s="23"/>
      <c r="V299" s="23"/>
      <c r="W299" s="23"/>
      <c r="X299" s="23"/>
      <c r="Y299" s="23"/>
    </row>
    <row r="300" spans="1:25" s="24" customFormat="1" ht="38.25" customHeight="1" x14ac:dyDescent="0.25">
      <c r="A300" s="24" t="str">
        <f t="shared" si="4"/>
        <v>UTI-PPE-OAV</v>
      </c>
      <c r="B300" s="50" t="s">
        <v>411</v>
      </c>
      <c r="C300" s="51" t="s">
        <v>29</v>
      </c>
      <c r="D300" s="53" t="s">
        <v>412</v>
      </c>
      <c r="E300" s="84" t="s">
        <v>1143</v>
      </c>
      <c r="F300" s="53" t="s">
        <v>40</v>
      </c>
      <c r="G300" s="53" t="s">
        <v>40</v>
      </c>
      <c r="H300" s="54" t="s">
        <v>397</v>
      </c>
      <c r="I300" s="46" t="s">
        <v>173</v>
      </c>
      <c r="J300" s="54" t="s">
        <v>34</v>
      </c>
      <c r="K300" s="32" t="s">
        <v>398</v>
      </c>
      <c r="L300" s="43"/>
      <c r="M300" s="43"/>
      <c r="N300" s="42"/>
      <c r="O300" s="42"/>
      <c r="P300" s="33"/>
      <c r="Q300" s="40"/>
      <c r="R300" s="11"/>
      <c r="S300" s="13" t="s">
        <v>36</v>
      </c>
      <c r="T300" s="11"/>
      <c r="U300" s="23"/>
      <c r="V300" s="23"/>
      <c r="W300" s="23"/>
      <c r="X300" s="23"/>
      <c r="Y300" s="23"/>
    </row>
    <row r="301" spans="1:25" s="24" customFormat="1" ht="38.25" customHeight="1" x14ac:dyDescent="0.25">
      <c r="A301" s="24" t="str">
        <f t="shared" si="4"/>
        <v>UTI-PPE-OAV</v>
      </c>
      <c r="B301" s="50" t="s">
        <v>413</v>
      </c>
      <c r="C301" s="51" t="s">
        <v>29</v>
      </c>
      <c r="D301" s="53" t="s">
        <v>414</v>
      </c>
      <c r="E301" s="84" t="s">
        <v>1144</v>
      </c>
      <c r="F301" s="53" t="s">
        <v>40</v>
      </c>
      <c r="G301" s="53" t="s">
        <v>40</v>
      </c>
      <c r="H301" s="54" t="s">
        <v>397</v>
      </c>
      <c r="I301" s="46" t="s">
        <v>173</v>
      </c>
      <c r="J301" s="54" t="s">
        <v>34</v>
      </c>
      <c r="K301" s="32" t="s">
        <v>398</v>
      </c>
      <c r="L301" s="43"/>
      <c r="M301" s="43"/>
      <c r="N301" s="42"/>
      <c r="O301" s="42"/>
      <c r="P301" s="33"/>
      <c r="Q301" s="40"/>
      <c r="R301" s="11"/>
      <c r="S301" s="13" t="s">
        <v>36</v>
      </c>
      <c r="T301" s="11"/>
      <c r="U301" s="23"/>
      <c r="V301" s="23"/>
      <c r="W301" s="23"/>
      <c r="X301" s="23"/>
      <c r="Y301" s="23"/>
    </row>
    <row r="302" spans="1:25" s="24" customFormat="1" ht="63.75" x14ac:dyDescent="0.25">
      <c r="A302" s="24" t="str">
        <f t="shared" si="4"/>
        <v>UTI-PPE-OAV</v>
      </c>
      <c r="B302" s="50" t="s">
        <v>927</v>
      </c>
      <c r="C302" s="51" t="s">
        <v>424</v>
      </c>
      <c r="D302" s="53" t="s">
        <v>875</v>
      </c>
      <c r="E302" s="84" t="s">
        <v>1230</v>
      </c>
      <c r="F302" s="53" t="s">
        <v>110</v>
      </c>
      <c r="G302" s="53" t="s">
        <v>110</v>
      </c>
      <c r="H302" s="54" t="s">
        <v>397</v>
      </c>
      <c r="I302" s="46" t="s">
        <v>173</v>
      </c>
      <c r="J302" s="54" t="s">
        <v>34</v>
      </c>
      <c r="K302" s="32" t="s">
        <v>398</v>
      </c>
      <c r="L302" s="43"/>
      <c r="M302" s="43"/>
      <c r="N302" s="42"/>
      <c r="O302" s="42"/>
      <c r="P302" s="33"/>
      <c r="Q302" s="40"/>
      <c r="R302" s="11"/>
      <c r="S302" s="13" t="s">
        <v>36</v>
      </c>
      <c r="T302" s="11"/>
      <c r="U302" s="23"/>
      <c r="V302" s="23"/>
      <c r="W302" s="23"/>
      <c r="X302" s="23"/>
      <c r="Y302" s="23"/>
    </row>
    <row r="303" spans="1:25" s="24" customFormat="1" ht="25.5" customHeight="1" x14ac:dyDescent="0.25">
      <c r="A303" s="24" t="str">
        <f t="shared" si="4"/>
        <v>UTI-PPE-MUL</v>
      </c>
      <c r="B303" s="50" t="s">
        <v>415</v>
      </c>
      <c r="C303" s="51" t="s">
        <v>29</v>
      </c>
      <c r="D303" s="53" t="s">
        <v>258</v>
      </c>
      <c r="E303" s="84" t="s">
        <v>1145</v>
      </c>
      <c r="F303" s="53" t="s">
        <v>40</v>
      </c>
      <c r="G303" s="53" t="s">
        <v>40</v>
      </c>
      <c r="H303" s="54" t="s">
        <v>401</v>
      </c>
      <c r="I303" s="46" t="s">
        <v>173</v>
      </c>
      <c r="J303" s="54" t="s">
        <v>34</v>
      </c>
      <c r="K303" s="32" t="s">
        <v>398</v>
      </c>
      <c r="L303" s="43"/>
      <c r="M303" s="43"/>
      <c r="N303" s="42"/>
      <c r="O303" s="42"/>
      <c r="P303" s="33"/>
      <c r="Q303" s="40"/>
      <c r="R303" s="11"/>
      <c r="S303" s="13" t="s">
        <v>36</v>
      </c>
      <c r="T303" s="11"/>
      <c r="U303" s="23"/>
      <c r="V303" s="23"/>
      <c r="W303" s="23"/>
      <c r="X303" s="23"/>
      <c r="Y303" s="23"/>
    </row>
    <row r="304" spans="1:25" s="24" customFormat="1" ht="38.25" customHeight="1" x14ac:dyDescent="0.25">
      <c r="A304" s="24" t="str">
        <f t="shared" si="4"/>
        <v>UTI-PPE-MUL</v>
      </c>
      <c r="B304" s="50" t="s">
        <v>416</v>
      </c>
      <c r="C304" s="51" t="s">
        <v>29</v>
      </c>
      <c r="D304" s="53" t="s">
        <v>417</v>
      </c>
      <c r="E304" s="84" t="s">
        <v>1146</v>
      </c>
      <c r="F304" s="53" t="s">
        <v>40</v>
      </c>
      <c r="G304" s="53" t="s">
        <v>40</v>
      </c>
      <c r="H304" s="54" t="s">
        <v>401</v>
      </c>
      <c r="I304" s="46" t="s">
        <v>173</v>
      </c>
      <c r="J304" s="54" t="s">
        <v>34</v>
      </c>
      <c r="K304" s="32" t="s">
        <v>398</v>
      </c>
      <c r="L304" s="43"/>
      <c r="M304" s="43"/>
      <c r="N304" s="42"/>
      <c r="O304" s="42"/>
      <c r="P304" s="33"/>
      <c r="Q304" s="40"/>
      <c r="R304" s="11"/>
      <c r="S304" s="13" t="s">
        <v>36</v>
      </c>
      <c r="T304" s="11"/>
      <c r="U304" s="23"/>
      <c r="V304" s="23"/>
      <c r="W304" s="23"/>
      <c r="X304" s="23"/>
      <c r="Y304" s="23"/>
    </row>
    <row r="305" spans="1:25" s="24" customFormat="1" ht="38.25" customHeight="1" x14ac:dyDescent="0.25">
      <c r="A305" s="24" t="str">
        <f t="shared" si="4"/>
        <v>UTI-PPE-MUL</v>
      </c>
      <c r="B305" s="50" t="s">
        <v>418</v>
      </c>
      <c r="C305" s="51" t="s">
        <v>29</v>
      </c>
      <c r="D305" s="53" t="s">
        <v>419</v>
      </c>
      <c r="E305" s="84" t="s">
        <v>1147</v>
      </c>
      <c r="F305" s="53" t="s">
        <v>40</v>
      </c>
      <c r="G305" s="53" t="s">
        <v>40</v>
      </c>
      <c r="H305" s="54" t="s">
        <v>401</v>
      </c>
      <c r="I305" s="46" t="s">
        <v>173</v>
      </c>
      <c r="J305" s="54" t="s">
        <v>34</v>
      </c>
      <c r="K305" s="32" t="s">
        <v>398</v>
      </c>
      <c r="L305" s="43"/>
      <c r="M305" s="43"/>
      <c r="N305" s="42"/>
      <c r="O305" s="42"/>
      <c r="P305" s="33"/>
      <c r="Q305" s="40"/>
      <c r="R305" s="11"/>
      <c r="S305" s="13" t="s">
        <v>36</v>
      </c>
      <c r="T305" s="11"/>
      <c r="U305" s="23"/>
      <c r="V305" s="23"/>
      <c r="W305" s="23"/>
      <c r="X305" s="23"/>
      <c r="Y305" s="23"/>
    </row>
    <row r="306" spans="1:25" s="24" customFormat="1" ht="25.5" customHeight="1" x14ac:dyDescent="0.25">
      <c r="A306" s="24" t="str">
        <f t="shared" si="4"/>
        <v>UTI-PPE-BUR</v>
      </c>
      <c r="B306" s="50" t="s">
        <v>420</v>
      </c>
      <c r="C306" s="51" t="s">
        <v>29</v>
      </c>
      <c r="D306" s="53" t="s">
        <v>421</v>
      </c>
      <c r="E306" s="84" t="s">
        <v>1148</v>
      </c>
      <c r="F306" s="53" t="s">
        <v>40</v>
      </c>
      <c r="G306" s="53" t="s">
        <v>40</v>
      </c>
      <c r="H306" s="54" t="s">
        <v>403</v>
      </c>
      <c r="I306" s="46" t="s">
        <v>173</v>
      </c>
      <c r="J306" s="54" t="s">
        <v>34</v>
      </c>
      <c r="K306" s="32" t="s">
        <v>398</v>
      </c>
      <c r="L306" s="43"/>
      <c r="M306" s="43"/>
      <c r="N306" s="42"/>
      <c r="O306" s="42"/>
      <c r="P306" s="33"/>
      <c r="Q306" s="40"/>
      <c r="R306" s="11"/>
      <c r="S306" s="13" t="s">
        <v>36</v>
      </c>
      <c r="T306" s="11"/>
      <c r="U306" s="23"/>
      <c r="V306" s="23"/>
      <c r="W306" s="23"/>
      <c r="X306" s="23"/>
      <c r="Y306" s="23"/>
    </row>
    <row r="307" spans="1:25" s="24" customFormat="1" ht="25.5" customHeight="1" x14ac:dyDescent="0.25">
      <c r="A307" s="24" t="str">
        <f t="shared" si="4"/>
        <v>UTI-PPE-BUR</v>
      </c>
      <c r="B307" s="50" t="s">
        <v>422</v>
      </c>
      <c r="C307" s="51" t="s">
        <v>29</v>
      </c>
      <c r="D307" s="53" t="s">
        <v>423</v>
      </c>
      <c r="E307" s="84" t="s">
        <v>1231</v>
      </c>
      <c r="F307" s="53" t="s">
        <v>110</v>
      </c>
      <c r="G307" s="53" t="s">
        <v>271</v>
      </c>
      <c r="H307" s="54" t="s">
        <v>403</v>
      </c>
      <c r="I307" s="46" t="s">
        <v>173</v>
      </c>
      <c r="J307" s="54" t="s">
        <v>34</v>
      </c>
      <c r="K307" s="32" t="s">
        <v>398</v>
      </c>
      <c r="L307" s="43"/>
      <c r="M307" s="43"/>
      <c r="N307" s="42"/>
      <c r="O307" s="42"/>
      <c r="P307" s="33"/>
      <c r="Q307" s="40"/>
      <c r="R307" s="11"/>
      <c r="S307" s="13" t="s">
        <v>36</v>
      </c>
      <c r="T307" s="11"/>
      <c r="U307" s="23"/>
      <c r="V307" s="23"/>
      <c r="W307" s="23"/>
      <c r="X307" s="23"/>
      <c r="Y307" s="23"/>
    </row>
    <row r="308" spans="1:25" s="24" customFormat="1" ht="25.5" customHeight="1" x14ac:dyDescent="0.25">
      <c r="A308" s="24" t="str">
        <f t="shared" si="4"/>
        <v>UTI-PPE-BUR</v>
      </c>
      <c r="B308" s="50" t="s">
        <v>422</v>
      </c>
      <c r="C308" s="51" t="s">
        <v>424</v>
      </c>
      <c r="D308" s="53" t="s">
        <v>423</v>
      </c>
      <c r="E308" s="84" t="s">
        <v>1232</v>
      </c>
      <c r="F308" s="53" t="s">
        <v>271</v>
      </c>
      <c r="G308" s="53" t="s">
        <v>40</v>
      </c>
      <c r="H308" s="54" t="s">
        <v>403</v>
      </c>
      <c r="I308" s="46" t="s">
        <v>173</v>
      </c>
      <c r="J308" s="54" t="s">
        <v>34</v>
      </c>
      <c r="K308" s="32" t="s">
        <v>425</v>
      </c>
      <c r="L308" s="43"/>
      <c r="M308" s="43"/>
      <c r="N308" s="42"/>
      <c r="O308" s="42"/>
      <c r="P308" s="33"/>
      <c r="Q308" s="40"/>
      <c r="R308" s="11"/>
      <c r="S308" s="13" t="s">
        <v>36</v>
      </c>
      <c r="T308" s="11"/>
      <c r="U308" s="23"/>
      <c r="V308" s="23"/>
      <c r="W308" s="23"/>
      <c r="X308" s="23"/>
      <c r="Y308" s="23"/>
    </row>
    <row r="309" spans="1:25" s="24" customFormat="1" ht="25.5" customHeight="1" x14ac:dyDescent="0.25">
      <c r="A309" s="24" t="str">
        <f t="shared" si="4"/>
        <v>UTI-PPE-BUR</v>
      </c>
      <c r="B309" s="50" t="s">
        <v>426</v>
      </c>
      <c r="C309" s="51" t="s">
        <v>29</v>
      </c>
      <c r="D309" s="53" t="s">
        <v>151</v>
      </c>
      <c r="E309" s="84" t="s">
        <v>1149</v>
      </c>
      <c r="F309" s="53" t="s">
        <v>40</v>
      </c>
      <c r="G309" s="53" t="s">
        <v>40</v>
      </c>
      <c r="H309" s="54" t="s">
        <v>403</v>
      </c>
      <c r="I309" s="46" t="s">
        <v>173</v>
      </c>
      <c r="J309" s="54" t="s">
        <v>34</v>
      </c>
      <c r="K309" s="32" t="s">
        <v>398</v>
      </c>
      <c r="L309" s="43"/>
      <c r="M309" s="43"/>
      <c r="N309" s="42"/>
      <c r="O309" s="42"/>
      <c r="P309" s="33"/>
      <c r="Q309" s="40"/>
      <c r="R309" s="11"/>
      <c r="S309" s="13" t="s">
        <v>36</v>
      </c>
      <c r="T309" s="11"/>
      <c r="U309" s="23"/>
      <c r="V309" s="23"/>
      <c r="W309" s="23"/>
      <c r="X309" s="23"/>
      <c r="Y309" s="23"/>
    </row>
    <row r="310" spans="1:25" s="24" customFormat="1" ht="25.5" customHeight="1" x14ac:dyDescent="0.25">
      <c r="A310" s="24" t="str">
        <f t="shared" si="4"/>
        <v>UTI-PPE-BUR</v>
      </c>
      <c r="B310" s="50" t="s">
        <v>427</v>
      </c>
      <c r="C310" s="51" t="s">
        <v>29</v>
      </c>
      <c r="D310" s="53" t="s">
        <v>428</v>
      </c>
      <c r="E310" s="84" t="s">
        <v>1150</v>
      </c>
      <c r="F310" s="53" t="s">
        <v>271</v>
      </c>
      <c r="G310" s="53" t="s">
        <v>31</v>
      </c>
      <c r="H310" s="54" t="s">
        <v>403</v>
      </c>
      <c r="I310" s="46" t="s">
        <v>173</v>
      </c>
      <c r="J310" s="54" t="s">
        <v>34</v>
      </c>
      <c r="K310" s="32" t="s">
        <v>398</v>
      </c>
      <c r="L310" s="43"/>
      <c r="M310" s="43"/>
      <c r="N310" s="42"/>
      <c r="O310" s="42"/>
      <c r="P310" s="33"/>
      <c r="Q310" s="40"/>
      <c r="R310" s="11"/>
      <c r="S310" s="13" t="s">
        <v>36</v>
      </c>
      <c r="T310" s="11"/>
      <c r="U310" s="23"/>
      <c r="V310" s="23"/>
      <c r="W310" s="23"/>
      <c r="X310" s="23"/>
      <c r="Y310" s="23"/>
    </row>
    <row r="311" spans="1:25" s="24" customFormat="1" ht="38.25" customHeight="1" x14ac:dyDescent="0.25">
      <c r="A311" s="24" t="str">
        <f t="shared" si="4"/>
        <v>UTI-PPE-CGP</v>
      </c>
      <c r="B311" s="50" t="s">
        <v>429</v>
      </c>
      <c r="C311" s="51" t="s">
        <v>29</v>
      </c>
      <c r="D311" s="53" t="s">
        <v>258</v>
      </c>
      <c r="E311" s="84" t="s">
        <v>1151</v>
      </c>
      <c r="F311" s="53" t="s">
        <v>40</v>
      </c>
      <c r="G311" s="53" t="s">
        <v>271</v>
      </c>
      <c r="H311" s="54" t="s">
        <v>405</v>
      </c>
      <c r="I311" s="46" t="s">
        <v>173</v>
      </c>
      <c r="J311" s="54" t="s">
        <v>34</v>
      </c>
      <c r="K311" s="32" t="s">
        <v>398</v>
      </c>
      <c r="L311" s="43"/>
      <c r="M311" s="43"/>
      <c r="N311" s="42"/>
      <c r="O311" s="42"/>
      <c r="P311" s="33"/>
      <c r="Q311" s="40"/>
      <c r="R311" s="11"/>
      <c r="S311" s="13" t="s">
        <v>36</v>
      </c>
      <c r="T311" s="11"/>
      <c r="U311" s="23"/>
      <c r="V311" s="23"/>
      <c r="W311" s="23"/>
      <c r="X311" s="23"/>
      <c r="Y311" s="23"/>
    </row>
    <row r="312" spans="1:25" s="24" customFormat="1" ht="38.25" customHeight="1" x14ac:dyDescent="0.25">
      <c r="A312" s="24" t="str">
        <f t="shared" si="4"/>
        <v>UTI-PPE-CGP</v>
      </c>
      <c r="B312" s="50" t="s">
        <v>429</v>
      </c>
      <c r="C312" s="51" t="s">
        <v>29</v>
      </c>
      <c r="D312" s="53" t="s">
        <v>258</v>
      </c>
      <c r="E312" s="84" t="s">
        <v>1152</v>
      </c>
      <c r="F312" s="53" t="s">
        <v>271</v>
      </c>
      <c r="G312" s="53" t="s">
        <v>31</v>
      </c>
      <c r="H312" s="54" t="s">
        <v>405</v>
      </c>
      <c r="I312" s="46" t="s">
        <v>173</v>
      </c>
      <c r="J312" s="54" t="s">
        <v>34</v>
      </c>
      <c r="K312" s="32" t="s">
        <v>398</v>
      </c>
      <c r="L312" s="43"/>
      <c r="M312" s="43"/>
      <c r="N312" s="42"/>
      <c r="O312" s="42"/>
      <c r="P312" s="33"/>
      <c r="Q312" s="40"/>
      <c r="R312" s="11"/>
      <c r="S312" s="13" t="s">
        <v>36</v>
      </c>
      <c r="T312" s="11"/>
      <c r="U312" s="23"/>
      <c r="V312" s="23"/>
      <c r="W312" s="23"/>
      <c r="X312" s="23"/>
      <c r="Y312" s="23"/>
    </row>
    <row r="313" spans="1:25" s="24" customFormat="1" ht="38.25" customHeight="1" x14ac:dyDescent="0.25">
      <c r="A313" s="24" t="str">
        <f t="shared" si="4"/>
        <v>UTI-PPE-CGP</v>
      </c>
      <c r="B313" s="50" t="s">
        <v>430</v>
      </c>
      <c r="C313" s="51" t="s">
        <v>29</v>
      </c>
      <c r="D313" s="53" t="s">
        <v>431</v>
      </c>
      <c r="E313" s="84" t="s">
        <v>1153</v>
      </c>
      <c r="F313" s="53" t="s">
        <v>40</v>
      </c>
      <c r="G313" s="53" t="s">
        <v>40</v>
      </c>
      <c r="H313" s="54" t="s">
        <v>405</v>
      </c>
      <c r="I313" s="46" t="s">
        <v>173</v>
      </c>
      <c r="J313" s="54" t="s">
        <v>34</v>
      </c>
      <c r="K313" s="32" t="s">
        <v>398</v>
      </c>
      <c r="L313" s="43"/>
      <c r="M313" s="43"/>
      <c r="N313" s="42"/>
      <c r="O313" s="42"/>
      <c r="P313" s="33"/>
      <c r="Q313" s="40"/>
      <c r="R313" s="11"/>
      <c r="S313" s="13" t="s">
        <v>36</v>
      </c>
      <c r="T313" s="11"/>
      <c r="U313" s="23"/>
      <c r="V313" s="23"/>
      <c r="W313" s="23"/>
      <c r="X313" s="23"/>
      <c r="Y313" s="23"/>
    </row>
    <row r="314" spans="1:25" s="24" customFormat="1" ht="38.25" customHeight="1" x14ac:dyDescent="0.25">
      <c r="A314" s="24" t="str">
        <f t="shared" si="4"/>
        <v>UTI-PPE-CGP</v>
      </c>
      <c r="B314" s="50" t="s">
        <v>432</v>
      </c>
      <c r="C314" s="51" t="s">
        <v>29</v>
      </c>
      <c r="D314" s="53" t="s">
        <v>433</v>
      </c>
      <c r="E314" s="84" t="s">
        <v>1154</v>
      </c>
      <c r="F314" s="53" t="s">
        <v>40</v>
      </c>
      <c r="G314" s="53" t="s">
        <v>40</v>
      </c>
      <c r="H314" s="54" t="s">
        <v>405</v>
      </c>
      <c r="I314" s="46" t="s">
        <v>173</v>
      </c>
      <c r="J314" s="54" t="s">
        <v>34</v>
      </c>
      <c r="K314" s="32" t="s">
        <v>398</v>
      </c>
      <c r="L314" s="43"/>
      <c r="M314" s="43"/>
      <c r="N314" s="42"/>
      <c r="O314" s="42"/>
      <c r="P314" s="33"/>
      <c r="Q314" s="40"/>
      <c r="R314" s="11"/>
      <c r="S314" s="13" t="s">
        <v>36</v>
      </c>
      <c r="T314" s="11"/>
      <c r="U314" s="23"/>
      <c r="V314" s="23"/>
      <c r="W314" s="23"/>
      <c r="X314" s="23"/>
      <c r="Y314" s="23"/>
    </row>
    <row r="315" spans="1:25" s="24" customFormat="1" ht="38.25" customHeight="1" x14ac:dyDescent="0.25">
      <c r="A315" s="24" t="str">
        <f t="shared" si="4"/>
        <v>UTI-PPE-CGP</v>
      </c>
      <c r="B315" s="50" t="s">
        <v>434</v>
      </c>
      <c r="C315" s="51" t="s">
        <v>29</v>
      </c>
      <c r="D315" s="53" t="s">
        <v>435</v>
      </c>
      <c r="E315" s="84" t="s">
        <v>1155</v>
      </c>
      <c r="F315" s="53" t="s">
        <v>40</v>
      </c>
      <c r="G315" s="53" t="s">
        <v>40</v>
      </c>
      <c r="H315" s="54" t="s">
        <v>405</v>
      </c>
      <c r="I315" s="46" t="s">
        <v>173</v>
      </c>
      <c r="J315" s="54" t="s">
        <v>34</v>
      </c>
      <c r="K315" s="32" t="s">
        <v>398</v>
      </c>
      <c r="L315" s="43"/>
      <c r="M315" s="43"/>
      <c r="N315" s="42"/>
      <c r="O315" s="42"/>
      <c r="P315" s="33"/>
      <c r="Q315" s="40"/>
      <c r="R315" s="11"/>
      <c r="S315" s="13" t="s">
        <v>36</v>
      </c>
      <c r="T315" s="11"/>
      <c r="U315" s="23"/>
      <c r="V315" s="23"/>
      <c r="W315" s="23"/>
      <c r="X315" s="23"/>
      <c r="Y315" s="23"/>
    </row>
    <row r="316" spans="1:25" s="24" customFormat="1" ht="38.25" customHeight="1" x14ac:dyDescent="0.25">
      <c r="A316" s="24" t="str">
        <f t="shared" si="4"/>
        <v>UTI-PPE-CGP</v>
      </c>
      <c r="B316" s="50" t="s">
        <v>436</v>
      </c>
      <c r="C316" s="51" t="s">
        <v>29</v>
      </c>
      <c r="D316" s="53" t="s">
        <v>437</v>
      </c>
      <c r="E316" s="84" t="s">
        <v>1156</v>
      </c>
      <c r="F316" s="53" t="s">
        <v>40</v>
      </c>
      <c r="G316" s="53" t="s">
        <v>40</v>
      </c>
      <c r="H316" s="54" t="s">
        <v>405</v>
      </c>
      <c r="I316" s="46" t="s">
        <v>173</v>
      </c>
      <c r="J316" s="54" t="s">
        <v>34</v>
      </c>
      <c r="K316" s="32" t="s">
        <v>398</v>
      </c>
      <c r="L316" s="43"/>
      <c r="M316" s="43"/>
      <c r="N316" s="42"/>
      <c r="O316" s="42"/>
      <c r="P316" s="33"/>
      <c r="Q316" s="40"/>
      <c r="R316" s="11"/>
      <c r="S316" s="13" t="s">
        <v>36</v>
      </c>
      <c r="T316" s="11"/>
      <c r="U316" s="23"/>
      <c r="V316" s="23"/>
      <c r="W316" s="23"/>
      <c r="X316" s="23"/>
      <c r="Y316" s="23"/>
    </row>
    <row r="317" spans="1:25" s="24" customFormat="1" ht="38.25" customHeight="1" x14ac:dyDescent="0.25">
      <c r="A317" s="24" t="str">
        <f t="shared" si="4"/>
        <v>UTI-PPE-CGP</v>
      </c>
      <c r="B317" s="50" t="s">
        <v>438</v>
      </c>
      <c r="C317" s="51" t="s">
        <v>29</v>
      </c>
      <c r="D317" s="53" t="s">
        <v>439</v>
      </c>
      <c r="E317" s="84" t="s">
        <v>1157</v>
      </c>
      <c r="F317" s="53" t="s">
        <v>40</v>
      </c>
      <c r="G317" s="53" t="s">
        <v>40</v>
      </c>
      <c r="H317" s="54" t="s">
        <v>405</v>
      </c>
      <c r="I317" s="46" t="s">
        <v>173</v>
      </c>
      <c r="J317" s="54" t="s">
        <v>34</v>
      </c>
      <c r="K317" s="32" t="s">
        <v>398</v>
      </c>
      <c r="L317" s="43"/>
      <c r="M317" s="43"/>
      <c r="N317" s="42"/>
      <c r="O317" s="42"/>
      <c r="P317" s="33"/>
      <c r="Q317" s="40"/>
      <c r="R317" s="11"/>
      <c r="S317" s="13" t="s">
        <v>36</v>
      </c>
      <c r="T317" s="11"/>
      <c r="U317" s="23"/>
      <c r="V317" s="23"/>
      <c r="W317" s="23"/>
      <c r="X317" s="23"/>
      <c r="Y317" s="23"/>
    </row>
    <row r="318" spans="1:25" s="24" customFormat="1" ht="38.25" customHeight="1" x14ac:dyDescent="0.25">
      <c r="A318" s="24" t="str">
        <f t="shared" si="4"/>
        <v>UTI-PPE-CGP</v>
      </c>
      <c r="B318" s="50" t="s">
        <v>440</v>
      </c>
      <c r="C318" s="51" t="s">
        <v>29</v>
      </c>
      <c r="D318" s="53" t="s">
        <v>441</v>
      </c>
      <c r="E318" s="84" t="s">
        <v>1158</v>
      </c>
      <c r="F318" s="53" t="s">
        <v>40</v>
      </c>
      <c r="G318" s="53" t="s">
        <v>40</v>
      </c>
      <c r="H318" s="54" t="s">
        <v>405</v>
      </c>
      <c r="I318" s="46" t="s">
        <v>173</v>
      </c>
      <c r="J318" s="54" t="s">
        <v>34</v>
      </c>
      <c r="K318" s="32" t="s">
        <v>398</v>
      </c>
      <c r="L318" s="43"/>
      <c r="M318" s="43"/>
      <c r="N318" s="42"/>
      <c r="O318" s="42"/>
      <c r="P318" s="33"/>
      <c r="Q318" s="40"/>
      <c r="R318" s="11"/>
      <c r="S318" s="13" t="s">
        <v>36</v>
      </c>
      <c r="T318" s="11"/>
      <c r="U318" s="23"/>
      <c r="V318" s="23"/>
      <c r="W318" s="23"/>
      <c r="X318" s="23"/>
      <c r="Y318" s="23"/>
    </row>
    <row r="319" spans="1:25" s="24" customFormat="1" ht="38.25" customHeight="1" x14ac:dyDescent="0.25">
      <c r="A319" s="24" t="str">
        <f t="shared" si="4"/>
        <v>UTI-PPE-CGP</v>
      </c>
      <c r="B319" s="50" t="s">
        <v>929</v>
      </c>
      <c r="C319" s="51" t="s">
        <v>424</v>
      </c>
      <c r="D319" s="53" t="s">
        <v>928</v>
      </c>
      <c r="E319" s="84" t="s">
        <v>1233</v>
      </c>
      <c r="F319" s="53" t="s">
        <v>40</v>
      </c>
      <c r="G319" s="53" t="s">
        <v>40</v>
      </c>
      <c r="H319" s="54" t="s">
        <v>405</v>
      </c>
      <c r="I319" s="46" t="s">
        <v>173</v>
      </c>
      <c r="J319" s="54" t="s">
        <v>34</v>
      </c>
      <c r="K319" s="32" t="s">
        <v>398</v>
      </c>
      <c r="L319" s="43"/>
      <c r="M319" s="43"/>
      <c r="N319" s="42"/>
      <c r="O319" s="42"/>
      <c r="P319" s="33"/>
      <c r="Q319" s="40"/>
      <c r="R319" s="11"/>
      <c r="S319" s="13" t="s">
        <v>36</v>
      </c>
      <c r="T319" s="11"/>
      <c r="U319" s="23"/>
      <c r="V319" s="23"/>
      <c r="W319" s="23"/>
      <c r="X319" s="23"/>
      <c r="Y319" s="23"/>
    </row>
    <row r="320" spans="1:25" s="24" customFormat="1" ht="38.25" customHeight="1" x14ac:dyDescent="0.25">
      <c r="A320" s="24" t="str">
        <f t="shared" si="4"/>
        <v>UTI-PPE-CGP</v>
      </c>
      <c r="B320" s="50" t="s">
        <v>930</v>
      </c>
      <c r="C320" s="51" t="s">
        <v>424</v>
      </c>
      <c r="D320" s="53" t="s">
        <v>928</v>
      </c>
      <c r="E320" s="84" t="s">
        <v>1234</v>
      </c>
      <c r="F320" s="53" t="s">
        <v>40</v>
      </c>
      <c r="G320" s="53" t="s">
        <v>40</v>
      </c>
      <c r="H320" s="54" t="s">
        <v>405</v>
      </c>
      <c r="I320" s="46" t="s">
        <v>173</v>
      </c>
      <c r="J320" s="54" t="s">
        <v>34</v>
      </c>
      <c r="K320" s="32" t="s">
        <v>398</v>
      </c>
      <c r="L320" s="43"/>
      <c r="M320" s="43"/>
      <c r="N320" s="42"/>
      <c r="O320" s="42"/>
      <c r="P320" s="33"/>
      <c r="Q320" s="40"/>
      <c r="R320" s="11"/>
      <c r="S320" s="13" t="s">
        <v>36</v>
      </c>
      <c r="T320" s="11"/>
      <c r="U320" s="23"/>
      <c r="V320" s="23"/>
      <c r="W320" s="23"/>
      <c r="X320" s="23"/>
      <c r="Y320" s="23"/>
    </row>
    <row r="321" spans="1:25" s="24" customFormat="1" ht="38.25" customHeight="1" x14ac:dyDescent="0.25">
      <c r="A321" s="24" t="str">
        <f t="shared" si="4"/>
        <v>UTI-PPE-CGP</v>
      </c>
      <c r="B321" s="50" t="s">
        <v>931</v>
      </c>
      <c r="C321" s="51" t="s">
        <v>424</v>
      </c>
      <c r="D321" s="53" t="s">
        <v>928</v>
      </c>
      <c r="E321" s="84" t="s">
        <v>1235</v>
      </c>
      <c r="F321" s="53" t="s">
        <v>110</v>
      </c>
      <c r="G321" s="53" t="s">
        <v>110</v>
      </c>
      <c r="H321" s="54" t="s">
        <v>405</v>
      </c>
      <c r="I321" s="46" t="s">
        <v>173</v>
      </c>
      <c r="J321" s="54" t="s">
        <v>34</v>
      </c>
      <c r="K321" s="32" t="s">
        <v>398</v>
      </c>
      <c r="L321" s="43"/>
      <c r="M321" s="43"/>
      <c r="N321" s="42"/>
      <c r="O321" s="42"/>
      <c r="P321" s="33"/>
      <c r="Q321" s="40"/>
      <c r="R321" s="11"/>
      <c r="S321" s="13" t="s">
        <v>36</v>
      </c>
      <c r="T321" s="11"/>
      <c r="U321" s="23"/>
      <c r="V321" s="23"/>
      <c r="W321" s="23"/>
      <c r="X321" s="23"/>
      <c r="Y321" s="23"/>
    </row>
    <row r="322" spans="1:25" s="24" customFormat="1" ht="38.25" customHeight="1" x14ac:dyDescent="0.25">
      <c r="A322" s="24" t="str">
        <f t="shared" si="4"/>
        <v>UTI-PPE-CGP</v>
      </c>
      <c r="B322" s="50" t="s">
        <v>932</v>
      </c>
      <c r="C322" s="51" t="s">
        <v>424</v>
      </c>
      <c r="D322" s="53" t="s">
        <v>928</v>
      </c>
      <c r="E322" s="84" t="s">
        <v>1236</v>
      </c>
      <c r="F322" s="53" t="s">
        <v>110</v>
      </c>
      <c r="G322" s="53" t="s">
        <v>110</v>
      </c>
      <c r="H322" s="54" t="s">
        <v>405</v>
      </c>
      <c r="I322" s="46" t="s">
        <v>173</v>
      </c>
      <c r="J322" s="54" t="s">
        <v>34</v>
      </c>
      <c r="K322" s="32" t="s">
        <v>398</v>
      </c>
      <c r="L322" s="43"/>
      <c r="M322" s="43"/>
      <c r="N322" s="42"/>
      <c r="O322" s="42"/>
      <c r="P322" s="33"/>
      <c r="Q322" s="40"/>
      <c r="R322" s="11"/>
      <c r="S322" s="13" t="s">
        <v>36</v>
      </c>
      <c r="T322" s="11"/>
      <c r="U322" s="23"/>
      <c r="V322" s="23"/>
      <c r="W322" s="23"/>
      <c r="X322" s="23"/>
      <c r="Y322" s="23"/>
    </row>
    <row r="323" spans="1:25" s="24" customFormat="1" ht="38.25" customHeight="1" x14ac:dyDescent="0.25">
      <c r="A323" s="24" t="str">
        <f t="shared" si="4"/>
        <v>UTI-UTL-GRP</v>
      </c>
      <c r="B323" s="50" t="s">
        <v>442</v>
      </c>
      <c r="C323" s="51" t="s">
        <v>29</v>
      </c>
      <c r="D323" s="53" t="s">
        <v>443</v>
      </c>
      <c r="E323" s="84" t="s">
        <v>1159</v>
      </c>
      <c r="F323" s="53" t="s">
        <v>31</v>
      </c>
      <c r="G323" s="53" t="s">
        <v>31</v>
      </c>
      <c r="H323" s="54" t="s">
        <v>444</v>
      </c>
      <c r="I323" s="46" t="s">
        <v>173</v>
      </c>
      <c r="J323" s="54" t="s">
        <v>34</v>
      </c>
      <c r="K323" s="32" t="s">
        <v>425</v>
      </c>
      <c r="L323" s="43"/>
      <c r="M323" s="43"/>
      <c r="N323" s="42"/>
      <c r="O323" s="42"/>
      <c r="P323" s="33"/>
      <c r="Q323" s="40"/>
      <c r="R323" s="11"/>
      <c r="S323" s="13" t="s">
        <v>36</v>
      </c>
      <c r="T323" s="11"/>
      <c r="U323" s="23"/>
      <c r="V323" s="23"/>
      <c r="W323" s="23"/>
      <c r="X323" s="23"/>
      <c r="Y323" s="23"/>
    </row>
    <row r="324" spans="1:25" s="24" customFormat="1" ht="51" customHeight="1" x14ac:dyDescent="0.25">
      <c r="A324" s="24" t="str">
        <f t="shared" si="4"/>
        <v>UTI-UTL-ESF</v>
      </c>
      <c r="B324" s="50" t="s">
        <v>445</v>
      </c>
      <c r="C324" s="51" t="s">
        <v>29</v>
      </c>
      <c r="D324" s="53" t="s">
        <v>446</v>
      </c>
      <c r="E324" s="84" t="s">
        <v>1160</v>
      </c>
      <c r="F324" s="53" t="s">
        <v>31</v>
      </c>
      <c r="G324" s="53" t="s">
        <v>31</v>
      </c>
      <c r="H324" s="54" t="s">
        <v>446</v>
      </c>
      <c r="I324" s="46" t="s">
        <v>173</v>
      </c>
      <c r="J324" s="54" t="s">
        <v>34</v>
      </c>
      <c r="K324" s="32" t="s">
        <v>425</v>
      </c>
      <c r="L324" s="43"/>
      <c r="M324" s="43"/>
      <c r="N324" s="42"/>
      <c r="O324" s="42"/>
      <c r="P324" s="33"/>
      <c r="Q324" s="40"/>
      <c r="R324" s="11"/>
      <c r="S324" s="13" t="s">
        <v>36</v>
      </c>
      <c r="T324" s="11"/>
      <c r="U324" s="23"/>
      <c r="V324" s="23"/>
      <c r="W324" s="23"/>
      <c r="X324" s="23"/>
      <c r="Y324" s="23"/>
    </row>
    <row r="325" spans="1:25" s="24" customFormat="1" ht="51" customHeight="1" x14ac:dyDescent="0.25">
      <c r="A325" s="24" t="str">
        <f t="shared" si="4"/>
        <v>UTI-UTL-PER</v>
      </c>
      <c r="B325" s="50" t="s">
        <v>447</v>
      </c>
      <c r="C325" s="51" t="s">
        <v>29</v>
      </c>
      <c r="D325" s="53" t="s">
        <v>448</v>
      </c>
      <c r="E325" s="84" t="s">
        <v>1161</v>
      </c>
      <c r="F325" s="53" t="s">
        <v>40</v>
      </c>
      <c r="G325" s="53" t="s">
        <v>271</v>
      </c>
      <c r="H325" s="54" t="s">
        <v>448</v>
      </c>
      <c r="I325" s="46" t="s">
        <v>173</v>
      </c>
      <c r="J325" s="54" t="s">
        <v>34</v>
      </c>
      <c r="K325" s="32" t="s">
        <v>425</v>
      </c>
      <c r="L325" s="43"/>
      <c r="M325" s="43"/>
      <c r="N325" s="42"/>
      <c r="O325" s="42"/>
      <c r="P325" s="33"/>
      <c r="Q325" s="40"/>
      <c r="R325" s="11"/>
      <c r="S325" s="13" t="s">
        <v>36</v>
      </c>
      <c r="T325" s="11"/>
      <c r="U325" s="23"/>
      <c r="V325" s="23"/>
      <c r="W325" s="23"/>
      <c r="X325" s="23"/>
      <c r="Y325" s="23"/>
    </row>
    <row r="326" spans="1:25" s="24" customFormat="1" ht="51" customHeight="1" x14ac:dyDescent="0.25">
      <c r="A326" s="24" t="str">
        <f t="shared" si="4"/>
        <v>UTI-UTL-PER</v>
      </c>
      <c r="B326" s="50" t="s">
        <v>447</v>
      </c>
      <c r="C326" s="51" t="s">
        <v>29</v>
      </c>
      <c r="D326" s="53" t="s">
        <v>448</v>
      </c>
      <c r="E326" s="84" t="s">
        <v>1162</v>
      </c>
      <c r="F326" s="53" t="s">
        <v>271</v>
      </c>
      <c r="G326" s="53" t="s">
        <v>31</v>
      </c>
      <c r="H326" s="54" t="s">
        <v>448</v>
      </c>
      <c r="I326" s="46" t="s">
        <v>173</v>
      </c>
      <c r="J326" s="54" t="s">
        <v>34</v>
      </c>
      <c r="K326" s="32" t="s">
        <v>425</v>
      </c>
      <c r="L326" s="43"/>
      <c r="M326" s="43"/>
      <c r="N326" s="42"/>
      <c r="O326" s="42"/>
      <c r="P326" s="33"/>
      <c r="Q326" s="40"/>
      <c r="R326" s="11"/>
      <c r="S326" s="13" t="s">
        <v>36</v>
      </c>
      <c r="T326" s="11"/>
      <c r="U326" s="23"/>
      <c r="V326" s="23"/>
      <c r="W326" s="23"/>
      <c r="X326" s="23"/>
      <c r="Y326" s="23"/>
    </row>
    <row r="327" spans="1:25" s="24" customFormat="1" ht="25.5" customHeight="1" x14ac:dyDescent="0.25">
      <c r="A327" s="24" t="str">
        <f t="shared" si="4"/>
        <v>UTI-UTL-NOT</v>
      </c>
      <c r="B327" s="50" t="s">
        <v>449</v>
      </c>
      <c r="C327" s="51" t="s">
        <v>29</v>
      </c>
      <c r="D327" s="53" t="s">
        <v>450</v>
      </c>
      <c r="E327" s="84" t="s">
        <v>1163</v>
      </c>
      <c r="F327" s="53" t="s">
        <v>40</v>
      </c>
      <c r="G327" s="53" t="s">
        <v>40</v>
      </c>
      <c r="H327" s="53" t="s">
        <v>450</v>
      </c>
      <c r="I327" s="46" t="s">
        <v>173</v>
      </c>
      <c r="J327" s="54" t="s">
        <v>34</v>
      </c>
      <c r="K327" s="32" t="s">
        <v>425</v>
      </c>
      <c r="L327" s="43"/>
      <c r="M327" s="43"/>
      <c r="N327" s="42"/>
      <c r="O327" s="42"/>
      <c r="P327" s="33"/>
      <c r="Q327" s="40"/>
      <c r="R327" s="11"/>
      <c r="S327" s="13" t="s">
        <v>36</v>
      </c>
      <c r="T327" s="11"/>
      <c r="U327" s="23"/>
      <c r="V327" s="23"/>
      <c r="W327" s="23"/>
      <c r="X327" s="23"/>
      <c r="Y327" s="23"/>
    </row>
    <row r="328" spans="1:25" s="24" customFormat="1" ht="42.75" customHeight="1" x14ac:dyDescent="0.25">
      <c r="A328" s="24" t="str">
        <f t="shared" si="4"/>
        <v>UTI-UTL-RES</v>
      </c>
      <c r="B328" s="50" t="s">
        <v>451</v>
      </c>
      <c r="C328" s="51" t="s">
        <v>29</v>
      </c>
      <c r="D328" s="53" t="s">
        <v>452</v>
      </c>
      <c r="E328" s="84" t="s">
        <v>1164</v>
      </c>
      <c r="F328" s="53" t="s">
        <v>110</v>
      </c>
      <c r="G328" s="53" t="s">
        <v>40</v>
      </c>
      <c r="H328" s="53" t="s">
        <v>452</v>
      </c>
      <c r="I328" s="46" t="s">
        <v>173</v>
      </c>
      <c r="J328" s="54" t="s">
        <v>34</v>
      </c>
      <c r="K328" s="32" t="s">
        <v>425</v>
      </c>
      <c r="L328" s="43"/>
      <c r="M328" s="43"/>
      <c r="N328" s="42"/>
      <c r="O328" s="42"/>
      <c r="P328" s="33"/>
      <c r="Q328" s="40"/>
      <c r="R328" s="11"/>
      <c r="S328" s="13" t="s">
        <v>36</v>
      </c>
      <c r="T328" s="11"/>
      <c r="U328" s="23"/>
      <c r="V328" s="23"/>
      <c r="W328" s="23"/>
      <c r="X328" s="23"/>
      <c r="Y328" s="23"/>
    </row>
    <row r="329" spans="1:25" s="24" customFormat="1" ht="25.5" customHeight="1" x14ac:dyDescent="0.25">
      <c r="A329" s="24" t="str">
        <f t="shared" si="4"/>
        <v>UTI-UTL-AID</v>
      </c>
      <c r="B329" s="50" t="s">
        <v>453</v>
      </c>
      <c r="C329" s="51" t="s">
        <v>29</v>
      </c>
      <c r="D329" s="53" t="s">
        <v>454</v>
      </c>
      <c r="E329" s="84" t="s">
        <v>1165</v>
      </c>
      <c r="F329" s="53" t="s">
        <v>31</v>
      </c>
      <c r="G329" s="53" t="s">
        <v>31</v>
      </c>
      <c r="H329" s="53" t="s">
        <v>454</v>
      </c>
      <c r="I329" s="46" t="s">
        <v>173</v>
      </c>
      <c r="J329" s="54" t="s">
        <v>34</v>
      </c>
      <c r="K329" s="32" t="s">
        <v>425</v>
      </c>
      <c r="L329" s="43"/>
      <c r="M329" s="43"/>
      <c r="N329" s="42"/>
      <c r="O329" s="42"/>
      <c r="P329" s="33"/>
      <c r="Q329" s="40"/>
      <c r="R329" s="11"/>
      <c r="S329" s="13" t="s">
        <v>36</v>
      </c>
      <c r="T329" s="11"/>
      <c r="U329" s="23"/>
      <c r="V329" s="23"/>
      <c r="W329" s="23"/>
      <c r="X329" s="23"/>
      <c r="Y329" s="23"/>
    </row>
    <row r="330" spans="1:25" s="24" customFormat="1" ht="38.25" customHeight="1" x14ac:dyDescent="0.25">
      <c r="A330" s="24" t="str">
        <f t="shared" si="4"/>
        <v>UTI-UTL-GRP</v>
      </c>
      <c r="B330" s="50" t="s">
        <v>455</v>
      </c>
      <c r="C330" s="51" t="s">
        <v>29</v>
      </c>
      <c r="D330" s="53" t="s">
        <v>456</v>
      </c>
      <c r="E330" s="84" t="s">
        <v>1286</v>
      </c>
      <c r="F330" s="53" t="s">
        <v>31</v>
      </c>
      <c r="G330" s="53" t="s">
        <v>31</v>
      </c>
      <c r="H330" s="54" t="s">
        <v>444</v>
      </c>
      <c r="I330" s="46" t="s">
        <v>173</v>
      </c>
      <c r="J330" s="54" t="s">
        <v>34</v>
      </c>
      <c r="K330" s="32" t="s">
        <v>425</v>
      </c>
      <c r="L330" s="43"/>
      <c r="M330" s="43"/>
      <c r="N330" s="42"/>
      <c r="O330" s="42"/>
      <c r="P330" s="33"/>
      <c r="Q330" s="40"/>
      <c r="R330" s="11"/>
      <c r="S330" s="13" t="s">
        <v>36</v>
      </c>
      <c r="T330" s="11"/>
      <c r="U330" s="23"/>
      <c r="V330" s="23"/>
      <c r="W330" s="23"/>
      <c r="X330" s="23"/>
      <c r="Y330" s="23"/>
    </row>
    <row r="331" spans="1:25" s="24" customFormat="1" ht="38.25" customHeight="1" x14ac:dyDescent="0.25">
      <c r="A331" s="24" t="str">
        <f t="shared" si="4"/>
        <v>UTI-UTL-GRP</v>
      </c>
      <c r="B331" s="50" t="s">
        <v>457</v>
      </c>
      <c r="C331" s="51" t="s">
        <v>29</v>
      </c>
      <c r="D331" s="53" t="s">
        <v>456</v>
      </c>
      <c r="E331" s="84" t="s">
        <v>1166</v>
      </c>
      <c r="F331" s="53" t="s">
        <v>31</v>
      </c>
      <c r="G331" s="53" t="s">
        <v>31</v>
      </c>
      <c r="H331" s="54" t="s">
        <v>444</v>
      </c>
      <c r="I331" s="46" t="s">
        <v>173</v>
      </c>
      <c r="J331" s="54" t="s">
        <v>34</v>
      </c>
      <c r="K331" s="32" t="s">
        <v>425</v>
      </c>
      <c r="L331" s="43"/>
      <c r="M331" s="43"/>
      <c r="N331" s="42"/>
      <c r="O331" s="42"/>
      <c r="P331" s="33"/>
      <c r="Q331" s="40"/>
      <c r="R331" s="11"/>
      <c r="S331" s="13" t="s">
        <v>36</v>
      </c>
      <c r="T331" s="11"/>
      <c r="U331" s="23"/>
      <c r="V331" s="23"/>
      <c r="W331" s="23"/>
      <c r="X331" s="23"/>
      <c r="Y331" s="23"/>
    </row>
    <row r="332" spans="1:25" s="24" customFormat="1" ht="25.5" customHeight="1" x14ac:dyDescent="0.25">
      <c r="A332" s="24" t="str">
        <f t="shared" si="4"/>
        <v>UTI-UTL-GRP</v>
      </c>
      <c r="B332" s="50" t="s">
        <v>458</v>
      </c>
      <c r="C332" s="51" t="s">
        <v>29</v>
      </c>
      <c r="D332" s="53" t="s">
        <v>459</v>
      </c>
      <c r="E332" s="84" t="s">
        <v>1167</v>
      </c>
      <c r="F332" s="53" t="s">
        <v>110</v>
      </c>
      <c r="G332" s="53" t="s">
        <v>110</v>
      </c>
      <c r="H332" s="54" t="s">
        <v>444</v>
      </c>
      <c r="I332" s="46" t="s">
        <v>173</v>
      </c>
      <c r="J332" s="54" t="s">
        <v>34</v>
      </c>
      <c r="K332" s="32" t="s">
        <v>460</v>
      </c>
      <c r="L332" s="43"/>
      <c r="M332" s="43"/>
      <c r="N332" s="42"/>
      <c r="O332" s="42"/>
      <c r="P332" s="33"/>
      <c r="Q332" s="40"/>
      <c r="R332" s="11"/>
      <c r="S332" s="13" t="s">
        <v>36</v>
      </c>
      <c r="T332" s="11"/>
      <c r="U332" s="23"/>
      <c r="V332" s="23"/>
      <c r="W332" s="23"/>
      <c r="X332" s="23"/>
      <c r="Y332" s="23"/>
    </row>
    <row r="333" spans="1:25" s="24" customFormat="1" ht="38.25" customHeight="1" x14ac:dyDescent="0.25">
      <c r="A333" s="24" t="str">
        <f t="shared" ref="A333:A358" si="5">LEFT(B333,11)</f>
        <v>UTI-UTL-GRP</v>
      </c>
      <c r="B333" s="50" t="s">
        <v>461</v>
      </c>
      <c r="C333" s="51" t="s">
        <v>29</v>
      </c>
      <c r="D333" s="53" t="s">
        <v>462</v>
      </c>
      <c r="E333" s="84" t="s">
        <v>1168</v>
      </c>
      <c r="F333" s="53" t="s">
        <v>40</v>
      </c>
      <c r="G333" s="53" t="s">
        <v>40</v>
      </c>
      <c r="H333" s="54" t="s">
        <v>444</v>
      </c>
      <c r="I333" s="46" t="s">
        <v>173</v>
      </c>
      <c r="J333" s="54" t="s">
        <v>34</v>
      </c>
      <c r="K333" s="32" t="s">
        <v>425</v>
      </c>
      <c r="L333" s="43"/>
      <c r="M333" s="43"/>
      <c r="N333" s="42"/>
      <c r="O333" s="42"/>
      <c r="P333" s="33"/>
      <c r="Q333" s="40"/>
      <c r="R333" s="11"/>
      <c r="S333" s="13" t="s">
        <v>36</v>
      </c>
      <c r="T333" s="11"/>
      <c r="U333" s="23"/>
      <c r="V333" s="23"/>
      <c r="W333" s="23"/>
      <c r="X333" s="23"/>
      <c r="Y333" s="23"/>
    </row>
    <row r="334" spans="1:25" s="24" customFormat="1" ht="25.5" customHeight="1" x14ac:dyDescent="0.25">
      <c r="A334" s="24" t="str">
        <f t="shared" si="5"/>
        <v>UTI-UTL-GRP</v>
      </c>
      <c r="B334" s="50" t="s">
        <v>463</v>
      </c>
      <c r="C334" s="51" t="s">
        <v>29</v>
      </c>
      <c r="D334" s="53" t="s">
        <v>462</v>
      </c>
      <c r="E334" s="84" t="s">
        <v>1169</v>
      </c>
      <c r="F334" s="53" t="s">
        <v>40</v>
      </c>
      <c r="G334" s="53" t="s">
        <v>40</v>
      </c>
      <c r="H334" s="54" t="s">
        <v>444</v>
      </c>
      <c r="I334" s="46" t="s">
        <v>173</v>
      </c>
      <c r="J334" s="54" t="s">
        <v>34</v>
      </c>
      <c r="K334" s="32" t="s">
        <v>425</v>
      </c>
      <c r="L334" s="43"/>
      <c r="M334" s="43"/>
      <c r="N334" s="42"/>
      <c r="O334" s="42"/>
      <c r="P334" s="33"/>
      <c r="Q334" s="40"/>
      <c r="R334" s="11"/>
      <c r="S334" s="13" t="s">
        <v>36</v>
      </c>
      <c r="T334" s="11"/>
      <c r="U334" s="23"/>
      <c r="V334" s="23"/>
      <c r="W334" s="23"/>
      <c r="X334" s="23"/>
      <c r="Y334" s="23"/>
    </row>
    <row r="335" spans="1:25" s="24" customFormat="1" ht="76.5" x14ac:dyDescent="0.25">
      <c r="A335" s="24" t="str">
        <f t="shared" si="5"/>
        <v>UTI-UTL-GRP</v>
      </c>
      <c r="B335" s="50" t="s">
        <v>933</v>
      </c>
      <c r="C335" s="51" t="s">
        <v>424</v>
      </c>
      <c r="D335" s="53" t="s">
        <v>875</v>
      </c>
      <c r="E335" s="84" t="s">
        <v>1301</v>
      </c>
      <c r="F335" s="53" t="s">
        <v>110</v>
      </c>
      <c r="G335" s="53" t="s">
        <v>110</v>
      </c>
      <c r="H335" s="54" t="s">
        <v>444</v>
      </c>
      <c r="I335" s="46" t="s">
        <v>173</v>
      </c>
      <c r="J335" s="54" t="s">
        <v>34</v>
      </c>
      <c r="K335" s="32" t="s">
        <v>425</v>
      </c>
      <c r="L335" s="43"/>
      <c r="M335" s="43"/>
      <c r="N335" s="42"/>
      <c r="O335" s="42"/>
      <c r="P335" s="33"/>
      <c r="Q335" s="40"/>
      <c r="R335" s="11"/>
      <c r="S335" s="13" t="s">
        <v>36</v>
      </c>
      <c r="T335" s="11"/>
      <c r="U335" s="23"/>
      <c r="V335" s="23"/>
      <c r="W335" s="23"/>
      <c r="X335" s="23"/>
      <c r="Y335" s="23"/>
    </row>
    <row r="336" spans="1:25" s="24" customFormat="1" ht="76.5" x14ac:dyDescent="0.25">
      <c r="A336" s="24" t="str">
        <f t="shared" si="5"/>
        <v>UTI-UTL-GRP</v>
      </c>
      <c r="B336" s="50" t="s">
        <v>934</v>
      </c>
      <c r="C336" s="51" t="s">
        <v>424</v>
      </c>
      <c r="D336" s="53" t="s">
        <v>875</v>
      </c>
      <c r="E336" s="84" t="s">
        <v>1302</v>
      </c>
      <c r="F336" s="53" t="s">
        <v>110</v>
      </c>
      <c r="G336" s="53" t="s">
        <v>110</v>
      </c>
      <c r="H336" s="54" t="s">
        <v>444</v>
      </c>
      <c r="I336" s="46" t="s">
        <v>173</v>
      </c>
      <c r="J336" s="54" t="s">
        <v>34</v>
      </c>
      <c r="K336" s="32" t="s">
        <v>425</v>
      </c>
      <c r="L336" s="43"/>
      <c r="M336" s="43"/>
      <c r="N336" s="42"/>
      <c r="O336" s="42"/>
      <c r="P336" s="33"/>
      <c r="Q336" s="40"/>
      <c r="R336" s="11"/>
      <c r="S336" s="13" t="s">
        <v>36</v>
      </c>
      <c r="T336" s="11"/>
      <c r="U336" s="23"/>
      <c r="V336" s="23"/>
      <c r="W336" s="23"/>
      <c r="X336" s="23"/>
      <c r="Y336" s="23"/>
    </row>
    <row r="337" spans="1:25" s="24" customFormat="1" ht="38.25" customHeight="1" x14ac:dyDescent="0.25">
      <c r="A337" s="24" t="str">
        <f t="shared" si="5"/>
        <v>UTI-UTL-ESF</v>
      </c>
      <c r="B337" s="50" t="s">
        <v>464</v>
      </c>
      <c r="C337" s="51" t="s">
        <v>29</v>
      </c>
      <c r="D337" s="53" t="s">
        <v>465</v>
      </c>
      <c r="E337" s="84" t="s">
        <v>1170</v>
      </c>
      <c r="F337" s="53" t="s">
        <v>31</v>
      </c>
      <c r="G337" s="53" t="s">
        <v>31</v>
      </c>
      <c r="H337" s="54" t="s">
        <v>466</v>
      </c>
      <c r="I337" s="46" t="s">
        <v>173</v>
      </c>
      <c r="J337" s="54" t="s">
        <v>34</v>
      </c>
      <c r="K337" s="32" t="s">
        <v>425</v>
      </c>
      <c r="L337" s="43"/>
      <c r="M337" s="43"/>
      <c r="N337" s="42"/>
      <c r="O337" s="42"/>
      <c r="P337" s="33"/>
      <c r="Q337" s="40"/>
      <c r="R337" s="11"/>
      <c r="S337" s="13" t="s">
        <v>36</v>
      </c>
      <c r="T337" s="11"/>
      <c r="U337" s="23"/>
      <c r="V337" s="23"/>
      <c r="W337" s="23"/>
      <c r="X337" s="23"/>
      <c r="Y337" s="23"/>
    </row>
    <row r="338" spans="1:25" s="24" customFormat="1" ht="38.25" customHeight="1" x14ac:dyDescent="0.25">
      <c r="A338" s="24" t="str">
        <f t="shared" si="5"/>
        <v>UTI-UTL-ESF</v>
      </c>
      <c r="B338" s="50" t="s">
        <v>467</v>
      </c>
      <c r="C338" s="51" t="s">
        <v>29</v>
      </c>
      <c r="D338" s="53" t="s">
        <v>465</v>
      </c>
      <c r="E338" s="84" t="s">
        <v>1171</v>
      </c>
      <c r="F338" s="53" t="s">
        <v>40</v>
      </c>
      <c r="G338" s="53" t="s">
        <v>40</v>
      </c>
      <c r="H338" s="54" t="s">
        <v>466</v>
      </c>
      <c r="I338" s="46" t="s">
        <v>173</v>
      </c>
      <c r="J338" s="54" t="s">
        <v>34</v>
      </c>
      <c r="K338" s="32" t="s">
        <v>425</v>
      </c>
      <c r="L338" s="43"/>
      <c r="M338" s="43"/>
      <c r="N338" s="42"/>
      <c r="O338" s="42"/>
      <c r="P338" s="33"/>
      <c r="Q338" s="40"/>
      <c r="R338" s="11"/>
      <c r="S338" s="13" t="s">
        <v>36</v>
      </c>
      <c r="T338" s="11"/>
      <c r="U338" s="23"/>
      <c r="V338" s="23"/>
      <c r="W338" s="23"/>
      <c r="X338" s="23"/>
      <c r="Y338" s="23"/>
    </row>
    <row r="339" spans="1:25" s="24" customFormat="1" ht="38.25" customHeight="1" x14ac:dyDescent="0.25">
      <c r="A339" s="24" t="str">
        <f t="shared" si="5"/>
        <v>UTI-UTL-ESF</v>
      </c>
      <c r="B339" s="50" t="s">
        <v>468</v>
      </c>
      <c r="C339" s="51" t="s">
        <v>29</v>
      </c>
      <c r="D339" s="53" t="s">
        <v>465</v>
      </c>
      <c r="E339" s="84" t="s">
        <v>1172</v>
      </c>
      <c r="F339" s="53" t="s">
        <v>110</v>
      </c>
      <c r="G339" s="53" t="s">
        <v>271</v>
      </c>
      <c r="H339" s="54" t="s">
        <v>466</v>
      </c>
      <c r="I339" s="46" t="s">
        <v>173</v>
      </c>
      <c r="J339" s="54" t="s">
        <v>34</v>
      </c>
      <c r="K339" s="32" t="s">
        <v>425</v>
      </c>
      <c r="L339" s="43"/>
      <c r="M339" s="43"/>
      <c r="N339" s="42"/>
      <c r="O339" s="42"/>
      <c r="P339" s="33"/>
      <c r="Q339" s="40"/>
      <c r="R339" s="11"/>
      <c r="S339" s="13" t="s">
        <v>36</v>
      </c>
      <c r="T339" s="11"/>
      <c r="U339" s="23"/>
      <c r="V339" s="23"/>
      <c r="W339" s="23"/>
      <c r="X339" s="23"/>
      <c r="Y339" s="23"/>
    </row>
    <row r="340" spans="1:25" s="24" customFormat="1" ht="38.25" customHeight="1" x14ac:dyDescent="0.25">
      <c r="A340" s="24" t="str">
        <f t="shared" si="5"/>
        <v>UTI-UTL-ESF</v>
      </c>
      <c r="B340" s="50" t="s">
        <v>468</v>
      </c>
      <c r="C340" s="51" t="s">
        <v>29</v>
      </c>
      <c r="D340" s="53" t="s">
        <v>465</v>
      </c>
      <c r="E340" s="84" t="s">
        <v>1173</v>
      </c>
      <c r="F340" s="53" t="s">
        <v>271</v>
      </c>
      <c r="G340" s="53" t="s">
        <v>40</v>
      </c>
      <c r="H340" s="54" t="s">
        <v>466</v>
      </c>
      <c r="I340" s="46" t="s">
        <v>173</v>
      </c>
      <c r="J340" s="54" t="s">
        <v>34</v>
      </c>
      <c r="K340" s="32" t="s">
        <v>425</v>
      </c>
      <c r="L340" s="43"/>
      <c r="M340" s="43"/>
      <c r="N340" s="42"/>
      <c r="O340" s="42"/>
      <c r="P340" s="33"/>
      <c r="Q340" s="40"/>
      <c r="R340" s="11"/>
      <c r="S340" s="13" t="s">
        <v>36</v>
      </c>
      <c r="T340" s="11"/>
      <c r="U340" s="23"/>
      <c r="V340" s="23"/>
      <c r="W340" s="23"/>
      <c r="X340" s="23"/>
      <c r="Y340" s="23"/>
    </row>
    <row r="341" spans="1:25" s="24" customFormat="1" ht="38.25" customHeight="1" x14ac:dyDescent="0.25">
      <c r="A341" s="24" t="str">
        <f t="shared" si="5"/>
        <v>UTI-UTL-ESF</v>
      </c>
      <c r="B341" s="50" t="s">
        <v>469</v>
      </c>
      <c r="C341" s="51" t="s">
        <v>29</v>
      </c>
      <c r="D341" s="53" t="s">
        <v>465</v>
      </c>
      <c r="E341" s="84" t="s">
        <v>1174</v>
      </c>
      <c r="F341" s="53" t="s">
        <v>40</v>
      </c>
      <c r="G341" s="53" t="s">
        <v>40</v>
      </c>
      <c r="H341" s="54" t="s">
        <v>466</v>
      </c>
      <c r="I341" s="46" t="s">
        <v>173</v>
      </c>
      <c r="J341" s="54" t="s">
        <v>34</v>
      </c>
      <c r="K341" s="32" t="s">
        <v>425</v>
      </c>
      <c r="L341" s="43"/>
      <c r="M341" s="43"/>
      <c r="N341" s="42"/>
      <c r="O341" s="42"/>
      <c r="P341" s="33"/>
      <c r="Q341" s="40"/>
      <c r="R341" s="11"/>
      <c r="S341" s="13" t="s">
        <v>36</v>
      </c>
      <c r="T341" s="11"/>
      <c r="U341" s="23"/>
      <c r="V341" s="23"/>
      <c r="W341" s="23"/>
      <c r="X341" s="23"/>
      <c r="Y341" s="23"/>
    </row>
    <row r="342" spans="1:25" s="24" customFormat="1" ht="38.25" customHeight="1" x14ac:dyDescent="0.25">
      <c r="A342" s="24" t="str">
        <f t="shared" si="5"/>
        <v>UTI-UTL-ESF</v>
      </c>
      <c r="B342" s="50" t="s">
        <v>470</v>
      </c>
      <c r="C342" s="51" t="s">
        <v>29</v>
      </c>
      <c r="D342" s="53" t="s">
        <v>465</v>
      </c>
      <c r="E342" s="84" t="s">
        <v>1175</v>
      </c>
      <c r="F342" s="53" t="s">
        <v>40</v>
      </c>
      <c r="G342" s="53" t="s">
        <v>40</v>
      </c>
      <c r="H342" s="54" t="s">
        <v>466</v>
      </c>
      <c r="I342" s="46" t="s">
        <v>173</v>
      </c>
      <c r="J342" s="54" t="s">
        <v>34</v>
      </c>
      <c r="K342" s="32" t="s">
        <v>425</v>
      </c>
      <c r="L342" s="43"/>
      <c r="M342" s="43"/>
      <c r="N342" s="42"/>
      <c r="O342" s="42"/>
      <c r="P342" s="33"/>
      <c r="Q342" s="40"/>
      <c r="R342" s="11"/>
      <c r="S342" s="13" t="s">
        <v>36</v>
      </c>
      <c r="T342" s="11"/>
      <c r="U342" s="23"/>
      <c r="V342" s="23"/>
      <c r="W342" s="23"/>
      <c r="X342" s="23"/>
      <c r="Y342" s="23"/>
    </row>
    <row r="343" spans="1:25" s="24" customFormat="1" ht="25.5" customHeight="1" x14ac:dyDescent="0.25">
      <c r="A343" s="24" t="str">
        <f t="shared" si="5"/>
        <v>UTI-UTL-ESF</v>
      </c>
      <c r="B343" s="50" t="s">
        <v>471</v>
      </c>
      <c r="C343" s="51" t="s">
        <v>29</v>
      </c>
      <c r="D343" s="53" t="s">
        <v>472</v>
      </c>
      <c r="E343" s="84" t="s">
        <v>1176</v>
      </c>
      <c r="F343" s="53" t="s">
        <v>31</v>
      </c>
      <c r="G343" s="53" t="s">
        <v>31</v>
      </c>
      <c r="H343" s="54" t="s">
        <v>466</v>
      </c>
      <c r="I343" s="46" t="s">
        <v>173</v>
      </c>
      <c r="J343" s="54" t="s">
        <v>34</v>
      </c>
      <c r="K343" s="32" t="s">
        <v>425</v>
      </c>
      <c r="L343" s="43"/>
      <c r="M343" s="43"/>
      <c r="N343" s="42"/>
      <c r="O343" s="42"/>
      <c r="P343" s="33"/>
      <c r="Q343" s="40"/>
      <c r="R343" s="11"/>
      <c r="S343" s="13" t="s">
        <v>36</v>
      </c>
      <c r="T343" s="11"/>
      <c r="U343" s="23"/>
      <c r="V343" s="23"/>
      <c r="W343" s="23"/>
      <c r="X343" s="23"/>
      <c r="Y343" s="23"/>
    </row>
    <row r="344" spans="1:25" s="24" customFormat="1" ht="38.25" customHeight="1" x14ac:dyDescent="0.25">
      <c r="A344" s="24" t="str">
        <f t="shared" si="5"/>
        <v>UTI-UTL-ESF</v>
      </c>
      <c r="B344" s="50" t="s">
        <v>473</v>
      </c>
      <c r="C344" s="51" t="s">
        <v>29</v>
      </c>
      <c r="D344" s="53" t="s">
        <v>474</v>
      </c>
      <c r="E344" s="84" t="s">
        <v>1177</v>
      </c>
      <c r="F344" s="53" t="s">
        <v>40</v>
      </c>
      <c r="G344" s="53" t="s">
        <v>40</v>
      </c>
      <c r="H344" s="54" t="s">
        <v>466</v>
      </c>
      <c r="I344" s="46" t="s">
        <v>173</v>
      </c>
      <c r="J344" s="54" t="s">
        <v>34</v>
      </c>
      <c r="K344" s="32" t="s">
        <v>425</v>
      </c>
      <c r="L344" s="43"/>
      <c r="M344" s="43"/>
      <c r="N344" s="42"/>
      <c r="O344" s="42"/>
      <c r="P344" s="33"/>
      <c r="Q344" s="40"/>
      <c r="R344" s="11"/>
      <c r="S344" s="13" t="s">
        <v>36</v>
      </c>
      <c r="T344" s="11"/>
      <c r="U344" s="23"/>
      <c r="V344" s="23"/>
      <c r="W344" s="23"/>
      <c r="X344" s="23"/>
      <c r="Y344" s="23"/>
    </row>
    <row r="345" spans="1:25" s="24" customFormat="1" ht="38.25" customHeight="1" x14ac:dyDescent="0.25">
      <c r="A345" s="24" t="str">
        <f t="shared" si="5"/>
        <v>UTI-UTL-ESF</v>
      </c>
      <c r="B345" s="50" t="s">
        <v>475</v>
      </c>
      <c r="C345" s="51" t="s">
        <v>29</v>
      </c>
      <c r="D345" s="53" t="s">
        <v>474</v>
      </c>
      <c r="E345" s="84" t="s">
        <v>1178</v>
      </c>
      <c r="F345" s="53" t="s">
        <v>40</v>
      </c>
      <c r="G345" s="53" t="s">
        <v>40</v>
      </c>
      <c r="H345" s="54" t="s">
        <v>466</v>
      </c>
      <c r="I345" s="46" t="s">
        <v>173</v>
      </c>
      <c r="J345" s="54" t="s">
        <v>34</v>
      </c>
      <c r="K345" s="32" t="s">
        <v>425</v>
      </c>
      <c r="L345" s="43"/>
      <c r="M345" s="43"/>
      <c r="N345" s="42"/>
      <c r="O345" s="42"/>
      <c r="P345" s="33"/>
      <c r="Q345" s="40"/>
      <c r="R345" s="11"/>
      <c r="S345" s="13" t="s">
        <v>36</v>
      </c>
      <c r="T345" s="11"/>
      <c r="U345" s="23"/>
      <c r="V345" s="23"/>
      <c r="W345" s="23"/>
      <c r="X345" s="23"/>
      <c r="Y345" s="23"/>
    </row>
    <row r="346" spans="1:25" s="24" customFormat="1" ht="25.5" customHeight="1" x14ac:dyDescent="0.25">
      <c r="A346" s="24" t="str">
        <f t="shared" si="5"/>
        <v>UTI-UTL-ESF</v>
      </c>
      <c r="B346" s="50" t="s">
        <v>476</v>
      </c>
      <c r="C346" s="51" t="s">
        <v>29</v>
      </c>
      <c r="D346" s="53" t="s">
        <v>477</v>
      </c>
      <c r="E346" s="84" t="s">
        <v>1179</v>
      </c>
      <c r="F346" s="53" t="s">
        <v>40</v>
      </c>
      <c r="G346" s="53" t="s">
        <v>40</v>
      </c>
      <c r="H346" s="54" t="s">
        <v>466</v>
      </c>
      <c r="I346" s="46" t="s">
        <v>173</v>
      </c>
      <c r="J346" s="54" t="s">
        <v>34</v>
      </c>
      <c r="K346" s="32" t="s">
        <v>425</v>
      </c>
      <c r="L346" s="43"/>
      <c r="M346" s="43"/>
      <c r="N346" s="42"/>
      <c r="O346" s="42"/>
      <c r="P346" s="33"/>
      <c r="Q346" s="40"/>
      <c r="R346" s="11"/>
      <c r="S346" s="13" t="s">
        <v>36</v>
      </c>
      <c r="T346" s="11"/>
      <c r="U346" s="23"/>
      <c r="V346" s="23"/>
      <c r="W346" s="23"/>
      <c r="X346" s="23"/>
      <c r="Y346" s="23"/>
    </row>
    <row r="347" spans="1:25" s="24" customFormat="1" ht="25.5" customHeight="1" x14ac:dyDescent="0.25">
      <c r="A347" s="24" t="str">
        <f t="shared" si="5"/>
        <v>UTI-UTL-ESF</v>
      </c>
      <c r="B347" s="50" t="s">
        <v>935</v>
      </c>
      <c r="C347" s="51" t="s">
        <v>424</v>
      </c>
      <c r="D347" s="53" t="s">
        <v>293</v>
      </c>
      <c r="E347" s="84" t="s">
        <v>1237</v>
      </c>
      <c r="F347" s="53" t="s">
        <v>110</v>
      </c>
      <c r="G347" s="53" t="s">
        <v>110</v>
      </c>
      <c r="H347" s="54" t="s">
        <v>466</v>
      </c>
      <c r="I347" s="46" t="s">
        <v>173</v>
      </c>
      <c r="J347" s="54" t="s">
        <v>34</v>
      </c>
      <c r="K347" s="32" t="s">
        <v>425</v>
      </c>
      <c r="L347" s="43"/>
      <c r="M347" s="43"/>
      <c r="N347" s="42"/>
      <c r="O347" s="42"/>
      <c r="P347" s="33"/>
      <c r="Q347" s="40"/>
      <c r="R347" s="11"/>
      <c r="S347" s="13" t="s">
        <v>36</v>
      </c>
      <c r="T347" s="11"/>
      <c r="U347" s="23"/>
      <c r="V347" s="23"/>
      <c r="W347" s="23"/>
      <c r="X347" s="23"/>
      <c r="Y347" s="23"/>
    </row>
    <row r="348" spans="1:25" s="24" customFormat="1" ht="25.5" customHeight="1" x14ac:dyDescent="0.25">
      <c r="A348" s="24" t="str">
        <f t="shared" si="5"/>
        <v>UTI-UTL-ESF</v>
      </c>
      <c r="B348" s="50" t="s">
        <v>936</v>
      </c>
      <c r="C348" s="51" t="s">
        <v>424</v>
      </c>
      <c r="D348" s="53" t="s">
        <v>293</v>
      </c>
      <c r="E348" s="84" t="s">
        <v>1238</v>
      </c>
      <c r="F348" s="53" t="s">
        <v>110</v>
      </c>
      <c r="G348" s="53" t="s">
        <v>110</v>
      </c>
      <c r="H348" s="54" t="s">
        <v>466</v>
      </c>
      <c r="I348" s="46" t="s">
        <v>173</v>
      </c>
      <c r="J348" s="54" t="s">
        <v>34</v>
      </c>
      <c r="K348" s="32" t="s">
        <v>425</v>
      </c>
      <c r="L348" s="43"/>
      <c r="M348" s="43"/>
      <c r="N348" s="42"/>
      <c r="O348" s="42"/>
      <c r="P348" s="33"/>
      <c r="Q348" s="40"/>
      <c r="R348" s="11"/>
      <c r="S348" s="13" t="s">
        <v>36</v>
      </c>
      <c r="T348" s="11"/>
      <c r="U348" s="23"/>
      <c r="V348" s="23"/>
      <c r="W348" s="23"/>
      <c r="X348" s="23"/>
      <c r="Y348" s="23"/>
    </row>
    <row r="349" spans="1:25" s="24" customFormat="1" ht="38.25" customHeight="1" x14ac:dyDescent="0.25">
      <c r="A349" s="24" t="str">
        <f t="shared" si="5"/>
        <v>UTI-UTL-PER</v>
      </c>
      <c r="B349" s="50" t="s">
        <v>478</v>
      </c>
      <c r="C349" s="51" t="s">
        <v>29</v>
      </c>
      <c r="D349" s="53" t="s">
        <v>479</v>
      </c>
      <c r="E349" s="84" t="s">
        <v>1180</v>
      </c>
      <c r="F349" s="53" t="s">
        <v>40</v>
      </c>
      <c r="G349" s="53" t="s">
        <v>40</v>
      </c>
      <c r="H349" s="54" t="s">
        <v>480</v>
      </c>
      <c r="I349" s="46" t="s">
        <v>173</v>
      </c>
      <c r="J349" s="54" t="s">
        <v>34</v>
      </c>
      <c r="K349" s="32" t="s">
        <v>425</v>
      </c>
      <c r="L349" s="43"/>
      <c r="M349" s="43"/>
      <c r="N349" s="42"/>
      <c r="O349" s="42"/>
      <c r="P349" s="33"/>
      <c r="Q349" s="40"/>
      <c r="R349" s="11"/>
      <c r="S349" s="13" t="s">
        <v>36</v>
      </c>
      <c r="T349" s="11"/>
      <c r="U349" s="23"/>
      <c r="V349" s="23"/>
      <c r="W349" s="23"/>
      <c r="X349" s="23"/>
      <c r="Y349" s="23"/>
    </row>
    <row r="350" spans="1:25" s="24" customFormat="1" ht="38.25" customHeight="1" x14ac:dyDescent="0.25">
      <c r="A350" s="24" t="str">
        <f t="shared" si="5"/>
        <v>UTI-UTL-PER</v>
      </c>
      <c r="B350" s="50" t="s">
        <v>481</v>
      </c>
      <c r="C350" s="51" t="s">
        <v>29</v>
      </c>
      <c r="D350" s="53" t="s">
        <v>482</v>
      </c>
      <c r="E350" s="84" t="s">
        <v>1181</v>
      </c>
      <c r="F350" s="53" t="s">
        <v>40</v>
      </c>
      <c r="G350" s="53" t="s">
        <v>40</v>
      </c>
      <c r="H350" s="54" t="s">
        <v>480</v>
      </c>
      <c r="I350" s="46" t="s">
        <v>173</v>
      </c>
      <c r="J350" s="54" t="s">
        <v>34</v>
      </c>
      <c r="K350" s="32" t="s">
        <v>425</v>
      </c>
      <c r="L350" s="43"/>
      <c r="M350" s="43"/>
      <c r="N350" s="42"/>
      <c r="O350" s="42"/>
      <c r="P350" s="33"/>
      <c r="Q350" s="40"/>
      <c r="R350" s="11"/>
      <c r="S350" s="13" t="s">
        <v>36</v>
      </c>
      <c r="T350" s="11"/>
      <c r="U350" s="23"/>
      <c r="V350" s="23"/>
      <c r="W350" s="23"/>
      <c r="X350" s="23"/>
      <c r="Y350" s="23"/>
    </row>
    <row r="351" spans="1:25" s="24" customFormat="1" ht="38.25" customHeight="1" x14ac:dyDescent="0.25">
      <c r="A351" s="24" t="str">
        <f t="shared" si="5"/>
        <v>UTI-UTL-NOT</v>
      </c>
      <c r="B351" s="50" t="s">
        <v>449</v>
      </c>
      <c r="C351" s="51" t="s">
        <v>29</v>
      </c>
      <c r="D351" s="53" t="s">
        <v>483</v>
      </c>
      <c r="E351" s="84" t="s">
        <v>1182</v>
      </c>
      <c r="F351" s="53" t="s">
        <v>40</v>
      </c>
      <c r="G351" s="53" t="s">
        <v>40</v>
      </c>
      <c r="H351" s="54" t="s">
        <v>484</v>
      </c>
      <c r="I351" s="46" t="s">
        <v>173</v>
      </c>
      <c r="J351" s="54" t="s">
        <v>34</v>
      </c>
      <c r="K351" s="32" t="s">
        <v>425</v>
      </c>
      <c r="L351" s="43"/>
      <c r="M351" s="43"/>
      <c r="N351" s="42"/>
      <c r="O351" s="42"/>
      <c r="P351" s="33"/>
      <c r="Q351" s="40"/>
      <c r="R351" s="11"/>
      <c r="S351" s="13" t="s">
        <v>36</v>
      </c>
      <c r="T351" s="11"/>
      <c r="U351" s="23"/>
      <c r="V351" s="23"/>
      <c r="W351" s="23"/>
      <c r="X351" s="23"/>
      <c r="Y351" s="23"/>
    </row>
    <row r="352" spans="1:25" s="24" customFormat="1" ht="38.25" customHeight="1" x14ac:dyDescent="0.25">
      <c r="A352" s="24" t="str">
        <f t="shared" si="5"/>
        <v>UTI-UTL-RES</v>
      </c>
      <c r="B352" s="50" t="s">
        <v>485</v>
      </c>
      <c r="C352" s="51" t="s">
        <v>29</v>
      </c>
      <c r="D352" s="53" t="s">
        <v>486</v>
      </c>
      <c r="E352" s="84" t="s">
        <v>1183</v>
      </c>
      <c r="F352" s="53" t="s">
        <v>40</v>
      </c>
      <c r="G352" s="53" t="s">
        <v>40</v>
      </c>
      <c r="H352" s="54" t="s">
        <v>452</v>
      </c>
      <c r="I352" s="46" t="s">
        <v>173</v>
      </c>
      <c r="J352" s="54" t="s">
        <v>34</v>
      </c>
      <c r="K352" s="32" t="s">
        <v>425</v>
      </c>
      <c r="L352" s="43"/>
      <c r="M352" s="43"/>
      <c r="N352" s="42"/>
      <c r="O352" s="42"/>
      <c r="P352" s="33"/>
      <c r="Q352" s="40"/>
      <c r="R352" s="11"/>
      <c r="S352" s="13" t="s">
        <v>36</v>
      </c>
      <c r="T352" s="11"/>
      <c r="U352" s="23"/>
      <c r="V352" s="23"/>
      <c r="W352" s="23"/>
      <c r="X352" s="23"/>
      <c r="Y352" s="23"/>
    </row>
    <row r="353" spans="1:25" s="24" customFormat="1" ht="25.5" customHeight="1" x14ac:dyDescent="0.25">
      <c r="A353" s="24" t="str">
        <f t="shared" si="5"/>
        <v>UTI-UTL-RES</v>
      </c>
      <c r="B353" s="50" t="s">
        <v>487</v>
      </c>
      <c r="C353" s="51" t="s">
        <v>29</v>
      </c>
      <c r="D353" s="53" t="s">
        <v>488</v>
      </c>
      <c r="E353" s="84" t="s">
        <v>1184</v>
      </c>
      <c r="F353" s="53" t="s">
        <v>40</v>
      </c>
      <c r="G353" s="53" t="s">
        <v>40</v>
      </c>
      <c r="H353" s="54" t="s">
        <v>452</v>
      </c>
      <c r="I353" s="46" t="s">
        <v>173</v>
      </c>
      <c r="J353" s="54" t="s">
        <v>34</v>
      </c>
      <c r="K353" s="32" t="s">
        <v>425</v>
      </c>
      <c r="L353" s="43"/>
      <c r="M353" s="43"/>
      <c r="N353" s="42"/>
      <c r="O353" s="42"/>
      <c r="P353" s="33"/>
      <c r="Q353" s="40"/>
      <c r="R353" s="11"/>
      <c r="S353" s="13" t="s">
        <v>36</v>
      </c>
      <c r="T353" s="11"/>
      <c r="U353" s="23"/>
      <c r="V353" s="23"/>
      <c r="W353" s="23"/>
      <c r="X353" s="23"/>
      <c r="Y353" s="23"/>
    </row>
    <row r="354" spans="1:25" s="24" customFormat="1" ht="21.75" customHeight="1" x14ac:dyDescent="0.25">
      <c r="A354" s="24" t="str">
        <f t="shared" si="5"/>
        <v>UTI-UTL-RES</v>
      </c>
      <c r="B354" s="50" t="s">
        <v>937</v>
      </c>
      <c r="C354" s="51" t="s">
        <v>424</v>
      </c>
      <c r="D354" s="53" t="s">
        <v>153</v>
      </c>
      <c r="E354" s="84" t="s">
        <v>1275</v>
      </c>
      <c r="F354" s="53" t="s">
        <v>110</v>
      </c>
      <c r="G354" s="53" t="s">
        <v>110</v>
      </c>
      <c r="H354" s="54" t="s">
        <v>452</v>
      </c>
      <c r="I354" s="46" t="s">
        <v>173</v>
      </c>
      <c r="J354" s="54" t="s">
        <v>34</v>
      </c>
      <c r="K354" s="32" t="s">
        <v>425</v>
      </c>
      <c r="L354" s="43"/>
      <c r="M354" s="43"/>
      <c r="N354" s="42"/>
      <c r="O354" s="42"/>
      <c r="P354" s="33"/>
      <c r="Q354" s="40"/>
      <c r="R354" s="11"/>
      <c r="S354" s="13" t="s">
        <v>36</v>
      </c>
      <c r="T354" s="11"/>
      <c r="U354" s="23"/>
      <c r="V354" s="23"/>
      <c r="W354" s="23"/>
      <c r="X354" s="23"/>
      <c r="Y354" s="23"/>
    </row>
    <row r="355" spans="1:25" s="24" customFormat="1" ht="25.5" customHeight="1" x14ac:dyDescent="0.25">
      <c r="A355" s="24" t="str">
        <f t="shared" si="5"/>
        <v>UTI-UTL-RES</v>
      </c>
      <c r="B355" s="50" t="s">
        <v>938</v>
      </c>
      <c r="C355" s="51" t="s">
        <v>424</v>
      </c>
      <c r="D355" s="53" t="s">
        <v>875</v>
      </c>
      <c r="E355" s="84" t="s">
        <v>1288</v>
      </c>
      <c r="F355" s="53" t="s">
        <v>110</v>
      </c>
      <c r="G355" s="53" t="s">
        <v>110</v>
      </c>
      <c r="H355" s="54" t="s">
        <v>452</v>
      </c>
      <c r="I355" s="46" t="s">
        <v>173</v>
      </c>
      <c r="J355" s="54" t="s">
        <v>34</v>
      </c>
      <c r="K355" s="32" t="s">
        <v>425</v>
      </c>
      <c r="L355" s="43"/>
      <c r="M355" s="43"/>
      <c r="N355" s="42"/>
      <c r="O355" s="42"/>
      <c r="P355" s="33"/>
      <c r="Q355" s="40"/>
      <c r="R355" s="11"/>
      <c r="S355" s="13" t="s">
        <v>36</v>
      </c>
      <c r="T355" s="11"/>
      <c r="U355" s="23"/>
      <c r="V355" s="23"/>
      <c r="W355" s="23"/>
      <c r="X355" s="23"/>
      <c r="Y355" s="23"/>
    </row>
    <row r="356" spans="1:25" s="24" customFormat="1" ht="25.5" customHeight="1" x14ac:dyDescent="0.25">
      <c r="B356" s="50" t="s">
        <v>1276</v>
      </c>
      <c r="C356" s="51" t="s">
        <v>424</v>
      </c>
      <c r="D356" s="53" t="s">
        <v>1277</v>
      </c>
      <c r="E356" s="84" t="s">
        <v>1278</v>
      </c>
      <c r="F356" s="53" t="s">
        <v>40</v>
      </c>
      <c r="G356" s="53" t="s">
        <v>40</v>
      </c>
      <c r="H356" s="54" t="s">
        <v>452</v>
      </c>
      <c r="I356" s="46" t="s">
        <v>173</v>
      </c>
      <c r="J356" s="54" t="s">
        <v>34</v>
      </c>
      <c r="K356" s="32" t="s">
        <v>425</v>
      </c>
      <c r="L356" s="43"/>
      <c r="M356" s="43"/>
      <c r="N356" s="42"/>
      <c r="O356" s="42"/>
      <c r="P356" s="33"/>
      <c r="Q356" s="40"/>
      <c r="R356" s="11"/>
      <c r="S356" s="13" t="s">
        <v>36</v>
      </c>
      <c r="T356" s="11"/>
      <c r="U356" s="23"/>
      <c r="V356" s="23"/>
      <c r="W356" s="23"/>
      <c r="X356" s="23"/>
      <c r="Y356" s="23"/>
    </row>
    <row r="357" spans="1:25" s="24" customFormat="1" ht="25.5" customHeight="1" x14ac:dyDescent="0.25">
      <c r="A357" s="24" t="str">
        <f t="shared" si="5"/>
        <v>UTI-UTL-AID</v>
      </c>
      <c r="B357" s="50" t="s">
        <v>489</v>
      </c>
      <c r="C357" s="51" t="s">
        <v>29</v>
      </c>
      <c r="D357" s="53" t="s">
        <v>490</v>
      </c>
      <c r="E357" s="84" t="s">
        <v>1185</v>
      </c>
      <c r="F357" s="53" t="s">
        <v>40</v>
      </c>
      <c r="G357" s="53" t="s">
        <v>40</v>
      </c>
      <c r="H357" s="54" t="s">
        <v>454</v>
      </c>
      <c r="I357" s="46" t="s">
        <v>173</v>
      </c>
      <c r="J357" s="54" t="s">
        <v>34</v>
      </c>
      <c r="K357" s="32" t="s">
        <v>425</v>
      </c>
      <c r="L357" s="43"/>
      <c r="M357" s="43"/>
      <c r="N357" s="42"/>
      <c r="O357" s="42"/>
      <c r="P357" s="33"/>
      <c r="Q357" s="40"/>
      <c r="R357" s="11"/>
      <c r="S357" s="13" t="s">
        <v>36</v>
      </c>
      <c r="T357" s="11"/>
      <c r="U357" s="23"/>
      <c r="V357" s="23"/>
      <c r="W357" s="23"/>
      <c r="X357" s="23"/>
      <c r="Y357" s="23"/>
    </row>
    <row r="358" spans="1:25" s="24" customFormat="1" ht="25.5" customHeight="1" x14ac:dyDescent="0.25">
      <c r="A358" s="24" t="str">
        <f t="shared" si="5"/>
        <v>UTI-UTL-AID</v>
      </c>
      <c r="B358" s="50" t="s">
        <v>491</v>
      </c>
      <c r="C358" s="51" t="s">
        <v>29</v>
      </c>
      <c r="D358" s="53" t="s">
        <v>490</v>
      </c>
      <c r="E358" s="84" t="s">
        <v>1186</v>
      </c>
      <c r="F358" s="53" t="s">
        <v>31</v>
      </c>
      <c r="G358" s="53" t="s">
        <v>31</v>
      </c>
      <c r="H358" s="54" t="s">
        <v>454</v>
      </c>
      <c r="I358" s="46" t="s">
        <v>173</v>
      </c>
      <c r="J358" s="54" t="s">
        <v>34</v>
      </c>
      <c r="K358" s="32" t="s">
        <v>425</v>
      </c>
      <c r="L358" s="43"/>
      <c r="M358" s="43"/>
      <c r="N358" s="42"/>
      <c r="O358" s="42"/>
      <c r="P358" s="33"/>
      <c r="Q358" s="40"/>
      <c r="R358" s="11"/>
      <c r="S358" s="13" t="s">
        <v>36</v>
      </c>
      <c r="T358" s="11"/>
      <c r="U358" s="23"/>
      <c r="V358" s="23"/>
      <c r="W358" s="23"/>
      <c r="X358" s="23"/>
      <c r="Y358" s="23"/>
    </row>
    <row r="360" spans="1:25" x14ac:dyDescent="0.25">
      <c r="B360" s="80"/>
      <c r="C360" s="80"/>
      <c r="E360" s="70" t="s">
        <v>492</v>
      </c>
      <c r="F360" s="9" t="s">
        <v>493</v>
      </c>
      <c r="G360" s="9" t="s">
        <v>494</v>
      </c>
      <c r="H360" s="61"/>
      <c r="J360" s="61"/>
      <c r="K360" s="61"/>
      <c r="L360" s="61"/>
      <c r="M360" s="61"/>
      <c r="N360" s="61"/>
      <c r="O360" s="80"/>
      <c r="P360" s="80"/>
      <c r="R360" s="80"/>
      <c r="S360" s="80"/>
      <c r="T360" s="80"/>
    </row>
    <row r="361" spans="1:25" x14ac:dyDescent="0.25">
      <c r="B361" s="80"/>
      <c r="C361" s="80"/>
      <c r="E361" s="67" t="s">
        <v>33</v>
      </c>
      <c r="F361" s="68">
        <f>COUNTIFS(F$6:F$358,"E",$I$6:$I$358,$E361)</f>
        <v>57</v>
      </c>
      <c r="G361" s="68">
        <f>COUNTIFS(G$6:G$358,"E",$I$6:$I$358,$E361)</f>
        <v>57</v>
      </c>
      <c r="H361" s="61"/>
      <c r="J361" s="61"/>
      <c r="K361" s="61"/>
      <c r="L361" s="61"/>
      <c r="M361" s="61"/>
      <c r="N361" s="61"/>
      <c r="O361" s="80"/>
      <c r="P361" s="80"/>
      <c r="R361" s="80"/>
      <c r="S361" s="80"/>
      <c r="T361" s="80"/>
    </row>
    <row r="362" spans="1:25" x14ac:dyDescent="0.25">
      <c r="B362" s="80"/>
      <c r="C362" s="80"/>
      <c r="E362" s="67" t="s">
        <v>173</v>
      </c>
      <c r="F362" s="68">
        <f>COUNTIFS(F$6:F$358,"E",$I$6:$I$358,$E362)</f>
        <v>56</v>
      </c>
      <c r="G362" s="68">
        <f>COUNTIFS(G$6:G$358,"E",$I$6:$I$358,$E362)</f>
        <v>61</v>
      </c>
      <c r="H362" s="61"/>
      <c r="J362" s="61"/>
      <c r="K362" s="61"/>
      <c r="L362" s="61"/>
      <c r="M362" s="61"/>
      <c r="N362" s="61"/>
      <c r="O362" s="80"/>
      <c r="P362" s="80"/>
      <c r="R362" s="80"/>
      <c r="S362" s="80"/>
      <c r="T362" s="80"/>
    </row>
    <row r="363" spans="1:25" x14ac:dyDescent="0.25">
      <c r="B363" s="80"/>
      <c r="C363" s="80"/>
      <c r="E363" s="67" t="s">
        <v>495</v>
      </c>
      <c r="F363" s="69">
        <f>SUM(F361:F362)</f>
        <v>113</v>
      </c>
      <c r="G363" s="69">
        <f>SUM(G361:G362)</f>
        <v>118</v>
      </c>
      <c r="H363" s="61"/>
      <c r="J363" s="61"/>
      <c r="K363" s="61"/>
      <c r="L363" s="61"/>
      <c r="M363" s="61"/>
      <c r="N363" s="61"/>
      <c r="O363" s="80"/>
      <c r="P363" s="80"/>
      <c r="R363" s="80"/>
      <c r="S363" s="80"/>
      <c r="T363" s="80"/>
    </row>
    <row r="364" spans="1:25" x14ac:dyDescent="0.25">
      <c r="B364" s="80"/>
      <c r="C364" s="80"/>
      <c r="E364" s="67"/>
      <c r="H364" s="61"/>
      <c r="J364" s="61"/>
      <c r="K364" s="61"/>
      <c r="L364" s="61"/>
      <c r="M364" s="61"/>
      <c r="N364" s="61"/>
      <c r="O364" s="80"/>
      <c r="P364" s="80"/>
      <c r="R364" s="80"/>
      <c r="S364" s="80"/>
      <c r="T364" s="80"/>
    </row>
    <row r="365" spans="1:25" x14ac:dyDescent="0.25">
      <c r="B365" s="80"/>
      <c r="C365" s="80"/>
      <c r="E365" s="70" t="s">
        <v>496</v>
      </c>
      <c r="F365" s="9" t="s">
        <v>493</v>
      </c>
      <c r="G365" s="9" t="s">
        <v>494</v>
      </c>
      <c r="H365" s="61"/>
      <c r="J365" s="61"/>
      <c r="K365" s="61"/>
      <c r="L365" s="61"/>
      <c r="M365" s="61"/>
      <c r="N365" s="61"/>
      <c r="O365" s="80"/>
      <c r="P365" s="80"/>
      <c r="R365" s="80"/>
      <c r="S365" s="80"/>
      <c r="T365" s="80"/>
    </row>
    <row r="366" spans="1:25" x14ac:dyDescent="0.25">
      <c r="B366" s="80"/>
      <c r="C366" s="80"/>
      <c r="E366" s="67" t="s">
        <v>33</v>
      </c>
      <c r="F366" s="68">
        <f>COUNTIFS(F$6:F$358,"R",$I$6:$I$358,$E366)</f>
        <v>22</v>
      </c>
      <c r="G366" s="68">
        <f>COUNTIFS(G$6:G$358,"R",$I$6:$I$358,$E366)</f>
        <v>22</v>
      </c>
      <c r="H366" s="61"/>
      <c r="J366" s="61"/>
      <c r="K366" s="61"/>
      <c r="L366" s="61"/>
      <c r="M366" s="61"/>
      <c r="N366" s="61"/>
      <c r="O366" s="80"/>
      <c r="P366" s="80"/>
      <c r="R366" s="80"/>
      <c r="S366" s="80"/>
      <c r="T366" s="80"/>
    </row>
    <row r="367" spans="1:25" x14ac:dyDescent="0.25">
      <c r="B367" s="80"/>
      <c r="C367" s="80"/>
      <c r="E367" s="67" t="s">
        <v>173</v>
      </c>
      <c r="F367" s="68">
        <f>COUNTIFS(F$6:F$358,"R",$I$6:$I$358,$E367)</f>
        <v>100</v>
      </c>
      <c r="G367" s="68">
        <f>COUNTIFS(G$6:G$358,"R",$I$6:$I$358,$E367)</f>
        <v>113</v>
      </c>
      <c r="H367" s="61"/>
      <c r="J367" s="61"/>
      <c r="K367" s="61"/>
      <c r="L367" s="61"/>
      <c r="M367" s="61"/>
      <c r="N367" s="61"/>
      <c r="O367" s="80"/>
      <c r="P367" s="80"/>
      <c r="R367" s="80"/>
      <c r="S367" s="80"/>
      <c r="T367" s="80"/>
    </row>
    <row r="368" spans="1:25" x14ac:dyDescent="0.25">
      <c r="B368" s="80"/>
      <c r="C368" s="80"/>
      <c r="E368" s="67" t="s">
        <v>495</v>
      </c>
      <c r="F368" s="69">
        <f>SUM(F366:F367)</f>
        <v>122</v>
      </c>
      <c r="G368" s="69">
        <f>SUM(G366:G367)</f>
        <v>135</v>
      </c>
      <c r="H368" s="61"/>
      <c r="J368" s="61"/>
      <c r="K368" s="61"/>
      <c r="L368" s="61"/>
      <c r="M368" s="61"/>
      <c r="N368" s="61"/>
      <c r="O368" s="80"/>
      <c r="P368" s="80"/>
      <c r="R368" s="80"/>
      <c r="S368" s="80"/>
      <c r="T368" s="80"/>
    </row>
  </sheetData>
  <autoFilter ref="A5:AF358"/>
  <mergeCells count="8">
    <mergeCell ref="R4:T4"/>
    <mergeCell ref="P4:P5"/>
    <mergeCell ref="O4:O5"/>
    <mergeCell ref="J4:K4"/>
    <mergeCell ref="B3:E3"/>
    <mergeCell ref="L4:N4"/>
    <mergeCell ref="C4:C5"/>
    <mergeCell ref="B4:B5"/>
  </mergeCells>
  <phoneticPr fontId="13" type="noConversion"/>
  <conditionalFormatting sqref="R33:R36 T33:T36 R48:R52 T48:T52 R67:R68 T67:T68 T99 R99 T71:T81 R71:R81 R102 T102 T122:T127 R122:R127 T140:T144 R140:R144 R63:R64 T63:T64 T202:T203 R202:R203 R8:R29 T8:T29 R180:R196 T180:T196">
    <cfRule type="cellIs" dxfId="652" priority="485" stopIfTrue="1" operator="greaterThan">
      <formula>0</formula>
    </cfRule>
  </conditionalFormatting>
  <conditionalFormatting sqref="S67:S68 S71:S81 S88:S90 S102 S104 S107:S111 S202:S214 S48:S65 S6:S46 S122:S131 S140:S171 S180:S196 S92:S99">
    <cfRule type="cellIs" dxfId="651" priority="468" stopIfTrue="1" operator="equal">
      <formula>"Conforme"</formula>
    </cfRule>
    <cfRule type="cellIs" dxfId="650" priority="469" stopIfTrue="1" operator="equal">
      <formula>"Non conforme"</formula>
    </cfRule>
  </conditionalFormatting>
  <conditionalFormatting sqref="R6:R7 T6:T7 T30:T32 R30:R32">
    <cfRule type="cellIs" dxfId="649" priority="470" stopIfTrue="1" operator="greaterThan">
      <formula>0</formula>
    </cfRule>
  </conditionalFormatting>
  <conditionalFormatting sqref="R42:R45 T42:T45">
    <cfRule type="cellIs" dxfId="648" priority="467" stopIfTrue="1" operator="greaterThan">
      <formula>0</formula>
    </cfRule>
  </conditionalFormatting>
  <conditionalFormatting sqref="R37:R41 T37:T41">
    <cfRule type="cellIs" dxfId="647" priority="464" stopIfTrue="1" operator="greaterThan">
      <formula>0</formula>
    </cfRule>
  </conditionalFormatting>
  <conditionalFormatting sqref="T45:T46 R45:R46 R48:R49 T48:T49">
    <cfRule type="cellIs" dxfId="646" priority="461" stopIfTrue="1" operator="greaterThan">
      <formula>0</formula>
    </cfRule>
  </conditionalFormatting>
  <conditionalFormatting sqref="R52 T52">
    <cfRule type="cellIs" dxfId="645" priority="458" stopIfTrue="1" operator="greaterThan">
      <formula>0</formula>
    </cfRule>
  </conditionalFormatting>
  <conditionalFormatting sqref="R51 T51">
    <cfRule type="cellIs" dxfId="644" priority="455" stopIfTrue="1" operator="greaterThan">
      <formula>0</formula>
    </cfRule>
  </conditionalFormatting>
  <conditionalFormatting sqref="R58:R62 T58:T62">
    <cfRule type="cellIs" dxfId="643" priority="452" stopIfTrue="1" operator="greaterThan">
      <formula>0</formula>
    </cfRule>
  </conditionalFormatting>
  <conditionalFormatting sqref="R53:R57 T53:T57">
    <cfRule type="cellIs" dxfId="642" priority="449" stopIfTrue="1" operator="greaterThan">
      <formula>0</formula>
    </cfRule>
  </conditionalFormatting>
  <conditionalFormatting sqref="T64:T65 R64:R65 R67:R68 T67:T68">
    <cfRule type="cellIs" dxfId="641" priority="440" stopIfTrue="1" operator="greaterThan">
      <formula>0</formula>
    </cfRule>
  </conditionalFormatting>
  <conditionalFormatting sqref="R80:R81 T80:T81">
    <cfRule type="cellIs" dxfId="640" priority="437" stopIfTrue="1" operator="greaterThan">
      <formula>0</formula>
    </cfRule>
  </conditionalFormatting>
  <conditionalFormatting sqref="R88:R90 T88:T90 T104 R104 R107:R111 T107:T111 T205:T213 R205:R213">
    <cfRule type="cellIs" dxfId="639" priority="431" stopIfTrue="1" operator="greaterThan">
      <formula>0</formula>
    </cfRule>
  </conditionalFormatting>
  <conditionalFormatting sqref="R94:R98 T94:T98">
    <cfRule type="cellIs" dxfId="638" priority="422" stopIfTrue="1" operator="greaterThan">
      <formula>0</formula>
    </cfRule>
  </conditionalFormatting>
  <conditionalFormatting sqref="T102 R102 R104 T104">
    <cfRule type="cellIs" dxfId="637" priority="419" stopIfTrue="1" operator="greaterThan">
      <formula>0</formula>
    </cfRule>
  </conditionalFormatting>
  <conditionalFormatting sqref="R210:R213 T210:T213">
    <cfRule type="cellIs" dxfId="636" priority="416" stopIfTrue="1" operator="greaterThan">
      <formula>0</formula>
    </cfRule>
  </conditionalFormatting>
  <conditionalFormatting sqref="R111 T111 T205:T209 R205:R209">
    <cfRule type="cellIs" dxfId="635" priority="413" stopIfTrue="1" operator="greaterThan">
      <formula>0</formula>
    </cfRule>
  </conditionalFormatting>
  <conditionalFormatting sqref="R214 T214">
    <cfRule type="cellIs" dxfId="634" priority="407" stopIfTrue="1" operator="greaterThan">
      <formula>0</formula>
    </cfRule>
  </conditionalFormatting>
  <conditionalFormatting sqref="R47 T47">
    <cfRule type="cellIs" dxfId="633" priority="386" stopIfTrue="1" operator="greaterThan">
      <formula>0</formula>
    </cfRule>
  </conditionalFormatting>
  <conditionalFormatting sqref="S47">
    <cfRule type="cellIs" dxfId="632" priority="384" stopIfTrue="1" operator="equal">
      <formula>"Conforme"</formula>
    </cfRule>
    <cfRule type="cellIs" dxfId="631" priority="385" stopIfTrue="1" operator="equal">
      <formula>"Non conforme"</formula>
    </cfRule>
  </conditionalFormatting>
  <conditionalFormatting sqref="R47 T47">
    <cfRule type="cellIs" dxfId="630" priority="383" stopIfTrue="1" operator="greaterThan">
      <formula>0</formula>
    </cfRule>
  </conditionalFormatting>
  <conditionalFormatting sqref="S66">
    <cfRule type="cellIs" dxfId="629" priority="381" stopIfTrue="1" operator="equal">
      <formula>"Conforme"</formula>
    </cfRule>
    <cfRule type="cellIs" dxfId="628" priority="382" stopIfTrue="1" operator="equal">
      <formula>"Non conforme"</formula>
    </cfRule>
  </conditionalFormatting>
  <conditionalFormatting sqref="R66 T66">
    <cfRule type="cellIs" dxfId="627" priority="380" stopIfTrue="1" operator="greaterThan">
      <formula>0</formula>
    </cfRule>
  </conditionalFormatting>
  <conditionalFormatting sqref="R66 T66">
    <cfRule type="cellIs" dxfId="626" priority="379" stopIfTrue="1" operator="greaterThan">
      <formula>0</formula>
    </cfRule>
  </conditionalFormatting>
  <conditionalFormatting sqref="T69:T70 R69:R70">
    <cfRule type="cellIs" dxfId="625" priority="378" stopIfTrue="1" operator="greaterThan">
      <formula>0</formula>
    </cfRule>
  </conditionalFormatting>
  <conditionalFormatting sqref="S69:S70">
    <cfRule type="cellIs" dxfId="624" priority="376" stopIfTrue="1" operator="equal">
      <formula>"Conforme"</formula>
    </cfRule>
    <cfRule type="cellIs" dxfId="623" priority="377" stopIfTrue="1" operator="equal">
      <formula>"Non conforme"</formula>
    </cfRule>
  </conditionalFormatting>
  <conditionalFormatting sqref="R83:R85 T83:T85">
    <cfRule type="cellIs" dxfId="622" priority="375" stopIfTrue="1" operator="greaterThan">
      <formula>0</formula>
    </cfRule>
  </conditionalFormatting>
  <conditionalFormatting sqref="S83:S85">
    <cfRule type="cellIs" dxfId="621" priority="373" stopIfTrue="1" operator="equal">
      <formula>"Conforme"</formula>
    </cfRule>
    <cfRule type="cellIs" dxfId="620" priority="374" stopIfTrue="1" operator="equal">
      <formula>"Non conforme"</formula>
    </cfRule>
  </conditionalFormatting>
  <conditionalFormatting sqref="R86:R87 T86:T87">
    <cfRule type="cellIs" dxfId="619" priority="372" stopIfTrue="1" operator="greaterThan">
      <formula>0</formula>
    </cfRule>
  </conditionalFormatting>
  <conditionalFormatting sqref="S86:S87">
    <cfRule type="cellIs" dxfId="618" priority="370" stopIfTrue="1" operator="equal">
      <formula>"Conforme"</formula>
    </cfRule>
    <cfRule type="cellIs" dxfId="617" priority="371" stopIfTrue="1" operator="equal">
      <formula>"Non conforme"</formula>
    </cfRule>
  </conditionalFormatting>
  <conditionalFormatting sqref="S91">
    <cfRule type="cellIs" dxfId="616" priority="368" stopIfTrue="1" operator="equal">
      <formula>"Conforme"</formula>
    </cfRule>
    <cfRule type="cellIs" dxfId="615" priority="369" stopIfTrue="1" operator="equal">
      <formula>"Non conforme"</formula>
    </cfRule>
  </conditionalFormatting>
  <conditionalFormatting sqref="R91:R93 T91:T93">
    <cfRule type="cellIs" dxfId="614" priority="367" stopIfTrue="1" operator="greaterThan">
      <formula>0</formula>
    </cfRule>
  </conditionalFormatting>
  <conditionalFormatting sqref="R100:R101 T100:T101">
    <cfRule type="cellIs" dxfId="613" priority="366" stopIfTrue="1" operator="greaterThan">
      <formula>0</formula>
    </cfRule>
  </conditionalFormatting>
  <conditionalFormatting sqref="S100:S101">
    <cfRule type="cellIs" dxfId="612" priority="364" stopIfTrue="1" operator="equal">
      <formula>"Conforme"</formula>
    </cfRule>
    <cfRule type="cellIs" dxfId="611" priority="365" stopIfTrue="1" operator="equal">
      <formula>"Non conforme"</formula>
    </cfRule>
  </conditionalFormatting>
  <conditionalFormatting sqref="R103 T103">
    <cfRule type="cellIs" dxfId="610" priority="361" stopIfTrue="1" operator="greaterThan">
      <formula>0</formula>
    </cfRule>
  </conditionalFormatting>
  <conditionalFormatting sqref="S103">
    <cfRule type="cellIs" dxfId="609" priority="362" stopIfTrue="1" operator="equal">
      <formula>"Conforme"</formula>
    </cfRule>
    <cfRule type="cellIs" dxfId="608" priority="363" stopIfTrue="1" operator="equal">
      <formula>"Non conforme"</formula>
    </cfRule>
  </conditionalFormatting>
  <conditionalFormatting sqref="S105:S106">
    <cfRule type="cellIs" dxfId="607" priority="359" stopIfTrue="1" operator="equal">
      <formula>"Conforme"</formula>
    </cfRule>
    <cfRule type="cellIs" dxfId="606" priority="360" stopIfTrue="1" operator="equal">
      <formula>"Non conforme"</formula>
    </cfRule>
  </conditionalFormatting>
  <conditionalFormatting sqref="R105:R106 T105:T106">
    <cfRule type="cellIs" dxfId="605" priority="358" stopIfTrue="1" operator="greaterThan">
      <formula>0</formula>
    </cfRule>
  </conditionalFormatting>
  <conditionalFormatting sqref="T105:T106 R105:R106">
    <cfRule type="cellIs" dxfId="604" priority="357" stopIfTrue="1" operator="greaterThan">
      <formula>0</formula>
    </cfRule>
  </conditionalFormatting>
  <conditionalFormatting sqref="S197:S201">
    <cfRule type="cellIs" dxfId="603" priority="355" stopIfTrue="1" operator="equal">
      <formula>"Conforme"</formula>
    </cfRule>
    <cfRule type="cellIs" dxfId="602" priority="356" stopIfTrue="1" operator="equal">
      <formula>"Non conforme"</formula>
    </cfRule>
  </conditionalFormatting>
  <conditionalFormatting sqref="T197:T201 R197:R201">
    <cfRule type="cellIs" dxfId="601" priority="354" stopIfTrue="1" operator="greaterThan">
      <formula>0</formula>
    </cfRule>
  </conditionalFormatting>
  <conditionalFormatting sqref="R201 T201">
    <cfRule type="cellIs" dxfId="600" priority="353" stopIfTrue="1" operator="greaterThan">
      <formula>0</formula>
    </cfRule>
  </conditionalFormatting>
  <conditionalFormatting sqref="T197:T200 R197:R200">
    <cfRule type="cellIs" dxfId="599" priority="352" stopIfTrue="1" operator="greaterThan">
      <formula>0</formula>
    </cfRule>
  </conditionalFormatting>
  <conditionalFormatting sqref="R204 T204">
    <cfRule type="cellIs" dxfId="598" priority="351" stopIfTrue="1" operator="greaterThan">
      <formula>0</formula>
    </cfRule>
  </conditionalFormatting>
  <conditionalFormatting sqref="T180:T183 R180:R183">
    <cfRule type="cellIs" dxfId="597" priority="346" stopIfTrue="1" operator="greaterThan">
      <formula>0</formula>
    </cfRule>
  </conditionalFormatting>
  <conditionalFormatting sqref="S172:S179">
    <cfRule type="cellIs" dxfId="596" priority="343" stopIfTrue="1" operator="equal">
      <formula>"Conforme"</formula>
    </cfRule>
    <cfRule type="cellIs" dxfId="595" priority="344" stopIfTrue="1" operator="equal">
      <formula>"Non conforme"</formula>
    </cfRule>
  </conditionalFormatting>
  <conditionalFormatting sqref="T172:T178 R172:R178">
    <cfRule type="cellIs" dxfId="594" priority="342" stopIfTrue="1" operator="greaterThan">
      <formula>0</formula>
    </cfRule>
  </conditionalFormatting>
  <conditionalFormatting sqref="R176:R178 T176:T178">
    <cfRule type="cellIs" dxfId="593" priority="341" stopIfTrue="1" operator="greaterThan">
      <formula>0</formula>
    </cfRule>
  </conditionalFormatting>
  <conditionalFormatting sqref="T172:T175 R172:R175">
    <cfRule type="cellIs" dxfId="592" priority="340" stopIfTrue="1" operator="greaterThan">
      <formula>0</formula>
    </cfRule>
  </conditionalFormatting>
  <conditionalFormatting sqref="R179 T179">
    <cfRule type="cellIs" dxfId="591" priority="339" stopIfTrue="1" operator="greaterThan">
      <formula>0</formula>
    </cfRule>
  </conditionalFormatting>
  <conditionalFormatting sqref="R142:R144 T142:T144">
    <cfRule type="cellIs" dxfId="590" priority="335" stopIfTrue="1" operator="greaterThan">
      <formula>0</formula>
    </cfRule>
  </conditionalFormatting>
  <conditionalFormatting sqref="T140:T141 R140:R141">
    <cfRule type="cellIs" dxfId="589" priority="334" stopIfTrue="1" operator="greaterThan">
      <formula>0</formula>
    </cfRule>
  </conditionalFormatting>
  <conditionalFormatting sqref="R145:R171 T145:T171">
    <cfRule type="cellIs" dxfId="588" priority="333" stopIfTrue="1" operator="greaterThan">
      <formula>0</formula>
    </cfRule>
  </conditionalFormatting>
  <conditionalFormatting sqref="S132:S139">
    <cfRule type="cellIs" dxfId="587" priority="331" stopIfTrue="1" operator="equal">
      <formula>"Conforme"</formula>
    </cfRule>
    <cfRule type="cellIs" dxfId="586" priority="332" stopIfTrue="1" operator="equal">
      <formula>"Non conforme"</formula>
    </cfRule>
  </conditionalFormatting>
  <conditionalFormatting sqref="T132:T139 R132:R139">
    <cfRule type="cellIs" dxfId="585" priority="330" stopIfTrue="1" operator="greaterThan">
      <formula>0</formula>
    </cfRule>
  </conditionalFormatting>
  <conditionalFormatting sqref="R136:R139 T136:T139">
    <cfRule type="cellIs" dxfId="584" priority="329" stopIfTrue="1" operator="greaterThan">
      <formula>0</formula>
    </cfRule>
  </conditionalFormatting>
  <conditionalFormatting sqref="T132:T135 R132:R135">
    <cfRule type="cellIs" dxfId="583" priority="328" stopIfTrue="1" operator="greaterThan">
      <formula>0</formula>
    </cfRule>
  </conditionalFormatting>
  <conditionalFormatting sqref="R125:R127 T125:T127">
    <cfRule type="cellIs" dxfId="582" priority="323" stopIfTrue="1" operator="greaterThan">
      <formula>0</formula>
    </cfRule>
  </conditionalFormatting>
  <conditionalFormatting sqref="R128:R131 T128:T131">
    <cfRule type="cellIs" dxfId="581" priority="321" stopIfTrue="1" operator="greaterThan">
      <formula>0</formula>
    </cfRule>
  </conditionalFormatting>
  <conditionalFormatting sqref="S113:S121">
    <cfRule type="cellIs" dxfId="580" priority="319" stopIfTrue="1" operator="equal">
      <formula>"Conforme"</formula>
    </cfRule>
    <cfRule type="cellIs" dxfId="579" priority="320" stopIfTrue="1" operator="equal">
      <formula>"Non conforme"</formula>
    </cfRule>
  </conditionalFormatting>
  <conditionalFormatting sqref="T113:T119 R113:R119">
    <cfRule type="cellIs" dxfId="578" priority="318" stopIfTrue="1" operator="greaterThan">
      <formula>0</formula>
    </cfRule>
  </conditionalFormatting>
  <conditionalFormatting sqref="R117:R119 T117:T119">
    <cfRule type="cellIs" dxfId="577" priority="317" stopIfTrue="1" operator="greaterThan">
      <formula>0</formula>
    </cfRule>
  </conditionalFormatting>
  <conditionalFormatting sqref="T113:T116 R113:R116">
    <cfRule type="cellIs" dxfId="576" priority="316" stopIfTrue="1" operator="greaterThan">
      <formula>0</formula>
    </cfRule>
  </conditionalFormatting>
  <conditionalFormatting sqref="R120:R121 T120:T121">
    <cfRule type="cellIs" dxfId="575" priority="315" stopIfTrue="1" operator="greaterThan">
      <formula>0</formula>
    </cfRule>
  </conditionalFormatting>
  <conditionalFormatting sqref="S215">
    <cfRule type="cellIs" dxfId="574" priority="313" stopIfTrue="1" operator="equal">
      <formula>"Conforme"</formula>
    </cfRule>
    <cfRule type="cellIs" dxfId="573" priority="314" stopIfTrue="1" operator="equal">
      <formula>"Non conforme"</formula>
    </cfRule>
  </conditionalFormatting>
  <conditionalFormatting sqref="R215 T215">
    <cfRule type="cellIs" dxfId="572" priority="312" stopIfTrue="1" operator="greaterThan">
      <formula>0</formula>
    </cfRule>
  </conditionalFormatting>
  <conditionalFormatting sqref="S216">
    <cfRule type="cellIs" dxfId="571" priority="310" stopIfTrue="1" operator="equal">
      <formula>"Conforme"</formula>
    </cfRule>
    <cfRule type="cellIs" dxfId="570" priority="311" stopIfTrue="1" operator="equal">
      <formula>"Non conforme"</formula>
    </cfRule>
  </conditionalFormatting>
  <conditionalFormatting sqref="R216 T216">
    <cfRule type="cellIs" dxfId="569" priority="309" stopIfTrue="1" operator="greaterThan">
      <formula>0</formula>
    </cfRule>
  </conditionalFormatting>
  <conditionalFormatting sqref="S217:S223">
    <cfRule type="cellIs" dxfId="568" priority="307" stopIfTrue="1" operator="equal">
      <formula>"Conforme"</formula>
    </cfRule>
    <cfRule type="cellIs" dxfId="567" priority="308" stopIfTrue="1" operator="equal">
      <formula>"Non conforme"</formula>
    </cfRule>
  </conditionalFormatting>
  <conditionalFormatting sqref="R217:R223 T217:T223">
    <cfRule type="cellIs" dxfId="566" priority="306" stopIfTrue="1" operator="greaterThan">
      <formula>0</formula>
    </cfRule>
  </conditionalFormatting>
  <conditionalFormatting sqref="S224">
    <cfRule type="cellIs" dxfId="565" priority="304" stopIfTrue="1" operator="equal">
      <formula>"Conforme"</formula>
    </cfRule>
    <cfRule type="cellIs" dxfId="564" priority="305" stopIfTrue="1" operator="equal">
      <formula>"Non conforme"</formula>
    </cfRule>
  </conditionalFormatting>
  <conditionalFormatting sqref="R224 T224">
    <cfRule type="cellIs" dxfId="563" priority="303" stopIfTrue="1" operator="greaterThan">
      <formula>0</formula>
    </cfRule>
  </conditionalFormatting>
  <conditionalFormatting sqref="S226">
    <cfRule type="cellIs" dxfId="562" priority="301" stopIfTrue="1" operator="equal">
      <formula>"Conforme"</formula>
    </cfRule>
    <cfRule type="cellIs" dxfId="561" priority="302" stopIfTrue="1" operator="equal">
      <formula>"Non conforme"</formula>
    </cfRule>
  </conditionalFormatting>
  <conditionalFormatting sqref="R226 T226">
    <cfRule type="cellIs" dxfId="560" priority="300" stopIfTrue="1" operator="greaterThan">
      <formula>0</formula>
    </cfRule>
  </conditionalFormatting>
  <conditionalFormatting sqref="S227:S228">
    <cfRule type="cellIs" dxfId="559" priority="298" stopIfTrue="1" operator="equal">
      <formula>"Conforme"</formula>
    </cfRule>
    <cfRule type="cellIs" dxfId="558" priority="299" stopIfTrue="1" operator="equal">
      <formula>"Non conforme"</formula>
    </cfRule>
  </conditionalFormatting>
  <conditionalFormatting sqref="R227:R228 T227:T228">
    <cfRule type="cellIs" dxfId="557" priority="297" stopIfTrue="1" operator="greaterThan">
      <formula>0</formula>
    </cfRule>
  </conditionalFormatting>
  <conditionalFormatting sqref="S229:S231">
    <cfRule type="cellIs" dxfId="556" priority="295" stopIfTrue="1" operator="equal">
      <formula>"Conforme"</formula>
    </cfRule>
    <cfRule type="cellIs" dxfId="555" priority="296" stopIfTrue="1" operator="equal">
      <formula>"Non conforme"</formula>
    </cfRule>
  </conditionalFormatting>
  <conditionalFormatting sqref="R229:R231 T229:T231">
    <cfRule type="cellIs" dxfId="554" priority="294" stopIfTrue="1" operator="greaterThan">
      <formula>0</formula>
    </cfRule>
  </conditionalFormatting>
  <conditionalFormatting sqref="S232:S234">
    <cfRule type="cellIs" dxfId="553" priority="292" stopIfTrue="1" operator="equal">
      <formula>"Conforme"</formula>
    </cfRule>
    <cfRule type="cellIs" dxfId="552" priority="293" stopIfTrue="1" operator="equal">
      <formula>"Non conforme"</formula>
    </cfRule>
  </conditionalFormatting>
  <conditionalFormatting sqref="R232:R234 T232:T234">
    <cfRule type="cellIs" dxfId="551" priority="291" stopIfTrue="1" operator="greaterThan">
      <formula>0</formula>
    </cfRule>
  </conditionalFormatting>
  <conditionalFormatting sqref="S235">
    <cfRule type="cellIs" dxfId="550" priority="289" stopIfTrue="1" operator="equal">
      <formula>"Conforme"</formula>
    </cfRule>
    <cfRule type="cellIs" dxfId="549" priority="290" stopIfTrue="1" operator="equal">
      <formula>"Non conforme"</formula>
    </cfRule>
  </conditionalFormatting>
  <conditionalFormatting sqref="R235 T235">
    <cfRule type="cellIs" dxfId="548" priority="288" stopIfTrue="1" operator="greaterThan">
      <formula>0</formula>
    </cfRule>
  </conditionalFormatting>
  <conditionalFormatting sqref="S236">
    <cfRule type="cellIs" dxfId="547" priority="286" stopIfTrue="1" operator="equal">
      <formula>"Conforme"</formula>
    </cfRule>
    <cfRule type="cellIs" dxfId="546" priority="287" stopIfTrue="1" operator="equal">
      <formula>"Non conforme"</formula>
    </cfRule>
  </conditionalFormatting>
  <conditionalFormatting sqref="R236 T236">
    <cfRule type="cellIs" dxfId="545" priority="285" stopIfTrue="1" operator="greaterThan">
      <formula>0</formula>
    </cfRule>
  </conditionalFormatting>
  <conditionalFormatting sqref="S237">
    <cfRule type="cellIs" dxfId="544" priority="283" stopIfTrue="1" operator="equal">
      <formula>"Conforme"</formula>
    </cfRule>
    <cfRule type="cellIs" dxfId="543" priority="284" stopIfTrue="1" operator="equal">
      <formula>"Non conforme"</formula>
    </cfRule>
  </conditionalFormatting>
  <conditionalFormatting sqref="R237 T237">
    <cfRule type="cellIs" dxfId="542" priority="282" stopIfTrue="1" operator="greaterThan">
      <formula>0</formula>
    </cfRule>
  </conditionalFormatting>
  <conditionalFormatting sqref="S238">
    <cfRule type="cellIs" dxfId="541" priority="280" stopIfTrue="1" operator="equal">
      <formula>"Conforme"</formula>
    </cfRule>
    <cfRule type="cellIs" dxfId="540" priority="281" stopIfTrue="1" operator="equal">
      <formula>"Non conforme"</formula>
    </cfRule>
  </conditionalFormatting>
  <conditionalFormatting sqref="R238 T238">
    <cfRule type="cellIs" dxfId="539" priority="279" stopIfTrue="1" operator="greaterThan">
      <formula>0</formula>
    </cfRule>
  </conditionalFormatting>
  <conditionalFormatting sqref="S239">
    <cfRule type="cellIs" dxfId="538" priority="277" stopIfTrue="1" operator="equal">
      <formula>"Conforme"</formula>
    </cfRule>
    <cfRule type="cellIs" dxfId="537" priority="278" stopIfTrue="1" operator="equal">
      <formula>"Non conforme"</formula>
    </cfRule>
  </conditionalFormatting>
  <conditionalFormatting sqref="R239 T239">
    <cfRule type="cellIs" dxfId="536" priority="276" stopIfTrue="1" operator="greaterThan">
      <formula>0</formula>
    </cfRule>
  </conditionalFormatting>
  <conditionalFormatting sqref="S240">
    <cfRule type="cellIs" dxfId="535" priority="274" stopIfTrue="1" operator="equal">
      <formula>"Conforme"</formula>
    </cfRule>
    <cfRule type="cellIs" dxfId="534" priority="275" stopIfTrue="1" operator="equal">
      <formula>"Non conforme"</formula>
    </cfRule>
  </conditionalFormatting>
  <conditionalFormatting sqref="R240 T240">
    <cfRule type="cellIs" dxfId="533" priority="273" stopIfTrue="1" operator="greaterThan">
      <formula>0</formula>
    </cfRule>
  </conditionalFormatting>
  <conditionalFormatting sqref="S241">
    <cfRule type="cellIs" dxfId="532" priority="271" stopIfTrue="1" operator="equal">
      <formula>"Conforme"</formula>
    </cfRule>
    <cfRule type="cellIs" dxfId="531" priority="272" stopIfTrue="1" operator="equal">
      <formula>"Non conforme"</formula>
    </cfRule>
  </conditionalFormatting>
  <conditionalFormatting sqref="R241 T241">
    <cfRule type="cellIs" dxfId="530" priority="270" stopIfTrue="1" operator="greaterThan">
      <formula>0</formula>
    </cfRule>
  </conditionalFormatting>
  <conditionalFormatting sqref="S242">
    <cfRule type="cellIs" dxfId="529" priority="268" stopIfTrue="1" operator="equal">
      <formula>"Conforme"</formula>
    </cfRule>
    <cfRule type="cellIs" dxfId="528" priority="269" stopIfTrue="1" operator="equal">
      <formula>"Non conforme"</formula>
    </cfRule>
  </conditionalFormatting>
  <conditionalFormatting sqref="R242 T242">
    <cfRule type="cellIs" dxfId="527" priority="267" stopIfTrue="1" operator="greaterThan">
      <formula>0</formula>
    </cfRule>
  </conditionalFormatting>
  <conditionalFormatting sqref="S243:S244">
    <cfRule type="cellIs" dxfId="526" priority="265" stopIfTrue="1" operator="equal">
      <formula>"Conforme"</formula>
    </cfRule>
    <cfRule type="cellIs" dxfId="525" priority="266" stopIfTrue="1" operator="equal">
      <formula>"Non conforme"</formula>
    </cfRule>
  </conditionalFormatting>
  <conditionalFormatting sqref="R243:R244 T243:T244">
    <cfRule type="cellIs" dxfId="524" priority="264" stopIfTrue="1" operator="greaterThan">
      <formula>0</formula>
    </cfRule>
  </conditionalFormatting>
  <conditionalFormatting sqref="S245:S247">
    <cfRule type="cellIs" dxfId="523" priority="262" stopIfTrue="1" operator="equal">
      <formula>"Conforme"</formula>
    </cfRule>
    <cfRule type="cellIs" dxfId="522" priority="263" stopIfTrue="1" operator="equal">
      <formula>"Non conforme"</formula>
    </cfRule>
  </conditionalFormatting>
  <conditionalFormatting sqref="R245:R247 T245:T247">
    <cfRule type="cellIs" dxfId="521" priority="261" stopIfTrue="1" operator="greaterThan">
      <formula>0</formula>
    </cfRule>
  </conditionalFormatting>
  <conditionalFormatting sqref="S248:S249">
    <cfRule type="cellIs" dxfId="520" priority="259" stopIfTrue="1" operator="equal">
      <formula>"Conforme"</formula>
    </cfRule>
    <cfRule type="cellIs" dxfId="519" priority="260" stopIfTrue="1" operator="equal">
      <formula>"Non conforme"</formula>
    </cfRule>
  </conditionalFormatting>
  <conditionalFormatting sqref="R248:R249 T248:T249">
    <cfRule type="cellIs" dxfId="518" priority="258" stopIfTrue="1" operator="greaterThan">
      <formula>0</formula>
    </cfRule>
  </conditionalFormatting>
  <conditionalFormatting sqref="S250:S251">
    <cfRule type="cellIs" dxfId="517" priority="256" stopIfTrue="1" operator="equal">
      <formula>"Conforme"</formula>
    </cfRule>
    <cfRule type="cellIs" dxfId="516" priority="257" stopIfTrue="1" operator="equal">
      <formula>"Non conforme"</formula>
    </cfRule>
  </conditionalFormatting>
  <conditionalFormatting sqref="R250:R251 T250:T251">
    <cfRule type="cellIs" dxfId="515" priority="255" stopIfTrue="1" operator="greaterThan">
      <formula>0</formula>
    </cfRule>
  </conditionalFormatting>
  <conditionalFormatting sqref="S252">
    <cfRule type="cellIs" dxfId="514" priority="253" stopIfTrue="1" operator="equal">
      <formula>"Conforme"</formula>
    </cfRule>
    <cfRule type="cellIs" dxfId="513" priority="254" stopIfTrue="1" operator="equal">
      <formula>"Non conforme"</formula>
    </cfRule>
  </conditionalFormatting>
  <conditionalFormatting sqref="R252 T252">
    <cfRule type="cellIs" dxfId="512" priority="252" stopIfTrue="1" operator="greaterThan">
      <formula>0</formula>
    </cfRule>
  </conditionalFormatting>
  <conditionalFormatting sqref="S253">
    <cfRule type="cellIs" dxfId="511" priority="250" stopIfTrue="1" operator="equal">
      <formula>"Conforme"</formula>
    </cfRule>
    <cfRule type="cellIs" dxfId="510" priority="251" stopIfTrue="1" operator="equal">
      <formula>"Non conforme"</formula>
    </cfRule>
  </conditionalFormatting>
  <conditionalFormatting sqref="R253 T253">
    <cfRule type="cellIs" dxfId="509" priority="249" stopIfTrue="1" operator="greaterThan">
      <formula>0</formula>
    </cfRule>
  </conditionalFormatting>
  <conditionalFormatting sqref="S254">
    <cfRule type="cellIs" dxfId="508" priority="247" stopIfTrue="1" operator="equal">
      <formula>"Conforme"</formula>
    </cfRule>
    <cfRule type="cellIs" dxfId="507" priority="248" stopIfTrue="1" operator="equal">
      <formula>"Non conforme"</formula>
    </cfRule>
  </conditionalFormatting>
  <conditionalFormatting sqref="R254 T254">
    <cfRule type="cellIs" dxfId="506" priority="246" stopIfTrue="1" operator="greaterThan">
      <formula>0</formula>
    </cfRule>
  </conditionalFormatting>
  <conditionalFormatting sqref="S255">
    <cfRule type="cellIs" dxfId="505" priority="244" stopIfTrue="1" operator="equal">
      <formula>"Conforme"</formula>
    </cfRule>
    <cfRule type="cellIs" dxfId="504" priority="245" stopIfTrue="1" operator="equal">
      <formula>"Non conforme"</formula>
    </cfRule>
  </conditionalFormatting>
  <conditionalFormatting sqref="R255 T255">
    <cfRule type="cellIs" dxfId="503" priority="243" stopIfTrue="1" operator="greaterThan">
      <formula>0</formula>
    </cfRule>
  </conditionalFormatting>
  <conditionalFormatting sqref="S256">
    <cfRule type="cellIs" dxfId="502" priority="241" stopIfTrue="1" operator="equal">
      <formula>"Conforme"</formula>
    </cfRule>
    <cfRule type="cellIs" dxfId="501" priority="242" stopIfTrue="1" operator="equal">
      <formula>"Non conforme"</formula>
    </cfRule>
  </conditionalFormatting>
  <conditionalFormatting sqref="R256 T256">
    <cfRule type="cellIs" dxfId="500" priority="240" stopIfTrue="1" operator="greaterThan">
      <formula>0</formula>
    </cfRule>
  </conditionalFormatting>
  <conditionalFormatting sqref="S257">
    <cfRule type="cellIs" dxfId="499" priority="238" stopIfTrue="1" operator="equal">
      <formula>"Conforme"</formula>
    </cfRule>
    <cfRule type="cellIs" dxfId="498" priority="239" stopIfTrue="1" operator="equal">
      <formula>"Non conforme"</formula>
    </cfRule>
  </conditionalFormatting>
  <conditionalFormatting sqref="R257 T257">
    <cfRule type="cellIs" dxfId="497" priority="237" stopIfTrue="1" operator="greaterThan">
      <formula>0</formula>
    </cfRule>
  </conditionalFormatting>
  <conditionalFormatting sqref="S258">
    <cfRule type="cellIs" dxfId="496" priority="235" stopIfTrue="1" operator="equal">
      <formula>"Conforme"</formula>
    </cfRule>
    <cfRule type="cellIs" dxfId="495" priority="236" stopIfTrue="1" operator="equal">
      <formula>"Non conforme"</formula>
    </cfRule>
  </conditionalFormatting>
  <conditionalFormatting sqref="R258 T258">
    <cfRule type="cellIs" dxfId="494" priority="234" stopIfTrue="1" operator="greaterThan">
      <formula>0</formula>
    </cfRule>
  </conditionalFormatting>
  <conditionalFormatting sqref="S259">
    <cfRule type="cellIs" dxfId="493" priority="232" stopIfTrue="1" operator="equal">
      <formula>"Conforme"</formula>
    </cfRule>
    <cfRule type="cellIs" dxfId="492" priority="233" stopIfTrue="1" operator="equal">
      <formula>"Non conforme"</formula>
    </cfRule>
  </conditionalFormatting>
  <conditionalFormatting sqref="R259 T259">
    <cfRule type="cellIs" dxfId="491" priority="231" stopIfTrue="1" operator="greaterThan">
      <formula>0</formula>
    </cfRule>
  </conditionalFormatting>
  <conditionalFormatting sqref="S260">
    <cfRule type="cellIs" dxfId="490" priority="229" stopIfTrue="1" operator="equal">
      <formula>"Conforme"</formula>
    </cfRule>
    <cfRule type="cellIs" dxfId="489" priority="230" stopIfTrue="1" operator="equal">
      <formula>"Non conforme"</formula>
    </cfRule>
  </conditionalFormatting>
  <conditionalFormatting sqref="R260 T260">
    <cfRule type="cellIs" dxfId="488" priority="228" stopIfTrue="1" operator="greaterThan">
      <formula>0</formula>
    </cfRule>
  </conditionalFormatting>
  <conditionalFormatting sqref="S261:S262">
    <cfRule type="cellIs" dxfId="487" priority="226" stopIfTrue="1" operator="equal">
      <formula>"Conforme"</formula>
    </cfRule>
    <cfRule type="cellIs" dxfId="486" priority="227" stopIfTrue="1" operator="equal">
      <formula>"Non conforme"</formula>
    </cfRule>
  </conditionalFormatting>
  <conditionalFormatting sqref="R261:R262 T261:T262">
    <cfRule type="cellIs" dxfId="485" priority="225" stopIfTrue="1" operator="greaterThan">
      <formula>0</formula>
    </cfRule>
  </conditionalFormatting>
  <conditionalFormatting sqref="S263">
    <cfRule type="cellIs" dxfId="484" priority="223" stopIfTrue="1" operator="equal">
      <formula>"Conforme"</formula>
    </cfRule>
    <cfRule type="cellIs" dxfId="483" priority="224" stopIfTrue="1" operator="equal">
      <formula>"Non conforme"</formula>
    </cfRule>
  </conditionalFormatting>
  <conditionalFormatting sqref="R263 T263">
    <cfRule type="cellIs" dxfId="482" priority="222" stopIfTrue="1" operator="greaterThan">
      <formula>0</formula>
    </cfRule>
  </conditionalFormatting>
  <conditionalFormatting sqref="S264">
    <cfRule type="cellIs" dxfId="481" priority="220" stopIfTrue="1" operator="equal">
      <formula>"Conforme"</formula>
    </cfRule>
    <cfRule type="cellIs" dxfId="480" priority="221" stopIfTrue="1" operator="equal">
      <formula>"Non conforme"</formula>
    </cfRule>
  </conditionalFormatting>
  <conditionalFormatting sqref="R264 T264">
    <cfRule type="cellIs" dxfId="479" priority="219" stopIfTrue="1" operator="greaterThan">
      <formula>0</formula>
    </cfRule>
  </conditionalFormatting>
  <conditionalFormatting sqref="S265">
    <cfRule type="cellIs" dxfId="478" priority="217" stopIfTrue="1" operator="equal">
      <formula>"Conforme"</formula>
    </cfRule>
    <cfRule type="cellIs" dxfId="477" priority="218" stopIfTrue="1" operator="equal">
      <formula>"Non conforme"</formula>
    </cfRule>
  </conditionalFormatting>
  <conditionalFormatting sqref="R265 T265">
    <cfRule type="cellIs" dxfId="476" priority="216" stopIfTrue="1" operator="greaterThan">
      <formula>0</formula>
    </cfRule>
  </conditionalFormatting>
  <conditionalFormatting sqref="S266">
    <cfRule type="cellIs" dxfId="475" priority="214" stopIfTrue="1" operator="equal">
      <formula>"Conforme"</formula>
    </cfRule>
    <cfRule type="cellIs" dxfId="474" priority="215" stopIfTrue="1" operator="equal">
      <formula>"Non conforme"</formula>
    </cfRule>
  </conditionalFormatting>
  <conditionalFormatting sqref="R266 T266">
    <cfRule type="cellIs" dxfId="473" priority="213" stopIfTrue="1" operator="greaterThan">
      <formula>0</formula>
    </cfRule>
  </conditionalFormatting>
  <conditionalFormatting sqref="S267">
    <cfRule type="cellIs" dxfId="472" priority="211" stopIfTrue="1" operator="equal">
      <formula>"Conforme"</formula>
    </cfRule>
    <cfRule type="cellIs" dxfId="471" priority="212" stopIfTrue="1" operator="equal">
      <formula>"Non conforme"</formula>
    </cfRule>
  </conditionalFormatting>
  <conditionalFormatting sqref="R267 T267">
    <cfRule type="cellIs" dxfId="470" priority="210" stopIfTrue="1" operator="greaterThan">
      <formula>0</formula>
    </cfRule>
  </conditionalFormatting>
  <conditionalFormatting sqref="S268:S270">
    <cfRule type="cellIs" dxfId="469" priority="208" stopIfTrue="1" operator="equal">
      <formula>"Conforme"</formula>
    </cfRule>
    <cfRule type="cellIs" dxfId="468" priority="209" stopIfTrue="1" operator="equal">
      <formula>"Non conforme"</formula>
    </cfRule>
  </conditionalFormatting>
  <conditionalFormatting sqref="R268:R270 T268:T270">
    <cfRule type="cellIs" dxfId="467" priority="207" stopIfTrue="1" operator="greaterThan">
      <formula>0</formula>
    </cfRule>
  </conditionalFormatting>
  <conditionalFormatting sqref="S271:S276">
    <cfRule type="cellIs" dxfId="466" priority="205" stopIfTrue="1" operator="equal">
      <formula>"Conforme"</formula>
    </cfRule>
    <cfRule type="cellIs" dxfId="465" priority="206" stopIfTrue="1" operator="equal">
      <formula>"Non conforme"</formula>
    </cfRule>
  </conditionalFormatting>
  <conditionalFormatting sqref="R271:R276 T271:T276">
    <cfRule type="cellIs" dxfId="464" priority="204" stopIfTrue="1" operator="greaterThan">
      <formula>0</formula>
    </cfRule>
  </conditionalFormatting>
  <conditionalFormatting sqref="S277">
    <cfRule type="cellIs" dxfId="463" priority="202" stopIfTrue="1" operator="equal">
      <formula>"Conforme"</formula>
    </cfRule>
    <cfRule type="cellIs" dxfId="462" priority="203" stopIfTrue="1" operator="equal">
      <formula>"Non conforme"</formula>
    </cfRule>
  </conditionalFormatting>
  <conditionalFormatting sqref="R277 T277">
    <cfRule type="cellIs" dxfId="461" priority="201" stopIfTrue="1" operator="greaterThan">
      <formula>0</formula>
    </cfRule>
  </conditionalFormatting>
  <conditionalFormatting sqref="S278">
    <cfRule type="cellIs" dxfId="460" priority="199" stopIfTrue="1" operator="equal">
      <formula>"Conforme"</formula>
    </cfRule>
    <cfRule type="cellIs" dxfId="459" priority="200" stopIfTrue="1" operator="equal">
      <formula>"Non conforme"</formula>
    </cfRule>
  </conditionalFormatting>
  <conditionalFormatting sqref="R278 T278">
    <cfRule type="cellIs" dxfId="458" priority="198" stopIfTrue="1" operator="greaterThan">
      <formula>0</formula>
    </cfRule>
  </conditionalFormatting>
  <conditionalFormatting sqref="S279:S280">
    <cfRule type="cellIs" dxfId="457" priority="196" stopIfTrue="1" operator="equal">
      <formula>"Conforme"</formula>
    </cfRule>
    <cfRule type="cellIs" dxfId="456" priority="197" stopIfTrue="1" operator="equal">
      <formula>"Non conforme"</formula>
    </cfRule>
  </conditionalFormatting>
  <conditionalFormatting sqref="R279:R280 T279:T280">
    <cfRule type="cellIs" dxfId="455" priority="195" stopIfTrue="1" operator="greaterThan">
      <formula>0</formula>
    </cfRule>
  </conditionalFormatting>
  <conditionalFormatting sqref="S281">
    <cfRule type="cellIs" dxfId="454" priority="193" stopIfTrue="1" operator="equal">
      <formula>"Conforme"</formula>
    </cfRule>
    <cfRule type="cellIs" dxfId="453" priority="194" stopIfTrue="1" operator="equal">
      <formula>"Non conforme"</formula>
    </cfRule>
  </conditionalFormatting>
  <conditionalFormatting sqref="R281 T281">
    <cfRule type="cellIs" dxfId="452" priority="192" stopIfTrue="1" operator="greaterThan">
      <formula>0</formula>
    </cfRule>
  </conditionalFormatting>
  <conditionalFormatting sqref="S282">
    <cfRule type="cellIs" dxfId="451" priority="190" stopIfTrue="1" operator="equal">
      <formula>"Conforme"</formula>
    </cfRule>
    <cfRule type="cellIs" dxfId="450" priority="191" stopIfTrue="1" operator="equal">
      <formula>"Non conforme"</formula>
    </cfRule>
  </conditionalFormatting>
  <conditionalFormatting sqref="R282 T282">
    <cfRule type="cellIs" dxfId="449" priority="189" stopIfTrue="1" operator="greaterThan">
      <formula>0</formula>
    </cfRule>
  </conditionalFormatting>
  <conditionalFormatting sqref="S283">
    <cfRule type="cellIs" dxfId="448" priority="187" stopIfTrue="1" operator="equal">
      <formula>"Conforme"</formula>
    </cfRule>
    <cfRule type="cellIs" dxfId="447" priority="188" stopIfTrue="1" operator="equal">
      <formula>"Non conforme"</formula>
    </cfRule>
  </conditionalFormatting>
  <conditionalFormatting sqref="R283 T283">
    <cfRule type="cellIs" dxfId="446" priority="186" stopIfTrue="1" operator="greaterThan">
      <formula>0</formula>
    </cfRule>
  </conditionalFormatting>
  <conditionalFormatting sqref="S284">
    <cfRule type="cellIs" dxfId="445" priority="184" stopIfTrue="1" operator="equal">
      <formula>"Conforme"</formula>
    </cfRule>
    <cfRule type="cellIs" dxfId="444" priority="185" stopIfTrue="1" operator="equal">
      <formula>"Non conforme"</formula>
    </cfRule>
  </conditionalFormatting>
  <conditionalFormatting sqref="R284 T284">
    <cfRule type="cellIs" dxfId="443" priority="183" stopIfTrue="1" operator="greaterThan">
      <formula>0</formula>
    </cfRule>
  </conditionalFormatting>
  <conditionalFormatting sqref="S285:S286">
    <cfRule type="cellIs" dxfId="442" priority="181" stopIfTrue="1" operator="equal">
      <formula>"Conforme"</formula>
    </cfRule>
    <cfRule type="cellIs" dxfId="441" priority="182" stopIfTrue="1" operator="equal">
      <formula>"Non conforme"</formula>
    </cfRule>
  </conditionalFormatting>
  <conditionalFormatting sqref="R285:R286 T285:T286">
    <cfRule type="cellIs" dxfId="440" priority="180" stopIfTrue="1" operator="greaterThan">
      <formula>0</formula>
    </cfRule>
  </conditionalFormatting>
  <conditionalFormatting sqref="S287:S288">
    <cfRule type="cellIs" dxfId="439" priority="178" stopIfTrue="1" operator="equal">
      <formula>"Conforme"</formula>
    </cfRule>
    <cfRule type="cellIs" dxfId="438" priority="179" stopIfTrue="1" operator="equal">
      <formula>"Non conforme"</formula>
    </cfRule>
  </conditionalFormatting>
  <conditionalFormatting sqref="R287:R288 T287:T288">
    <cfRule type="cellIs" dxfId="437" priority="177" stopIfTrue="1" operator="greaterThan">
      <formula>0</formula>
    </cfRule>
  </conditionalFormatting>
  <conditionalFormatting sqref="S289">
    <cfRule type="cellIs" dxfId="436" priority="175" stopIfTrue="1" operator="equal">
      <formula>"Conforme"</formula>
    </cfRule>
    <cfRule type="cellIs" dxfId="435" priority="176" stopIfTrue="1" operator="equal">
      <formula>"Non conforme"</formula>
    </cfRule>
  </conditionalFormatting>
  <conditionalFormatting sqref="R289 T289">
    <cfRule type="cellIs" dxfId="434" priority="174" stopIfTrue="1" operator="greaterThan">
      <formula>0</formula>
    </cfRule>
  </conditionalFormatting>
  <conditionalFormatting sqref="S290:S291">
    <cfRule type="cellIs" dxfId="433" priority="172" stopIfTrue="1" operator="equal">
      <formula>"Conforme"</formula>
    </cfRule>
    <cfRule type="cellIs" dxfId="432" priority="173" stopIfTrue="1" operator="equal">
      <formula>"Non conforme"</formula>
    </cfRule>
  </conditionalFormatting>
  <conditionalFormatting sqref="R290:R291 T290:T291">
    <cfRule type="cellIs" dxfId="431" priority="171" stopIfTrue="1" operator="greaterThan">
      <formula>0</formula>
    </cfRule>
  </conditionalFormatting>
  <conditionalFormatting sqref="S292">
    <cfRule type="cellIs" dxfId="430" priority="169" stopIfTrue="1" operator="equal">
      <formula>"Conforme"</formula>
    </cfRule>
    <cfRule type="cellIs" dxfId="429" priority="170" stopIfTrue="1" operator="equal">
      <formula>"Non conforme"</formula>
    </cfRule>
  </conditionalFormatting>
  <conditionalFormatting sqref="R292 T292">
    <cfRule type="cellIs" dxfId="428" priority="168" stopIfTrue="1" operator="greaterThan">
      <formula>0</formula>
    </cfRule>
  </conditionalFormatting>
  <conditionalFormatting sqref="S293">
    <cfRule type="cellIs" dxfId="427" priority="166" stopIfTrue="1" operator="equal">
      <formula>"Conforme"</formula>
    </cfRule>
    <cfRule type="cellIs" dxfId="426" priority="167" stopIfTrue="1" operator="equal">
      <formula>"Non conforme"</formula>
    </cfRule>
  </conditionalFormatting>
  <conditionalFormatting sqref="R293 T293">
    <cfRule type="cellIs" dxfId="425" priority="165" stopIfTrue="1" operator="greaterThan">
      <formula>0</formula>
    </cfRule>
  </conditionalFormatting>
  <conditionalFormatting sqref="S294">
    <cfRule type="cellIs" dxfId="424" priority="163" stopIfTrue="1" operator="equal">
      <formula>"Conforme"</formula>
    </cfRule>
    <cfRule type="cellIs" dxfId="423" priority="164" stopIfTrue="1" operator="equal">
      <formula>"Non conforme"</formula>
    </cfRule>
  </conditionalFormatting>
  <conditionalFormatting sqref="R294 T294">
    <cfRule type="cellIs" dxfId="422" priority="162" stopIfTrue="1" operator="greaterThan">
      <formula>0</formula>
    </cfRule>
  </conditionalFormatting>
  <conditionalFormatting sqref="S295">
    <cfRule type="cellIs" dxfId="421" priority="160" stopIfTrue="1" operator="equal">
      <formula>"Conforme"</formula>
    </cfRule>
    <cfRule type="cellIs" dxfId="420" priority="161" stopIfTrue="1" operator="equal">
      <formula>"Non conforme"</formula>
    </cfRule>
  </conditionalFormatting>
  <conditionalFormatting sqref="R295 T295">
    <cfRule type="cellIs" dxfId="419" priority="159" stopIfTrue="1" operator="greaterThan">
      <formula>0</formula>
    </cfRule>
  </conditionalFormatting>
  <conditionalFormatting sqref="S296">
    <cfRule type="cellIs" dxfId="418" priority="157" stopIfTrue="1" operator="equal">
      <formula>"Conforme"</formula>
    </cfRule>
    <cfRule type="cellIs" dxfId="417" priority="158" stopIfTrue="1" operator="equal">
      <formula>"Non conforme"</formula>
    </cfRule>
  </conditionalFormatting>
  <conditionalFormatting sqref="R296 T296">
    <cfRule type="cellIs" dxfId="416" priority="156" stopIfTrue="1" operator="greaterThan">
      <formula>0</formula>
    </cfRule>
  </conditionalFormatting>
  <conditionalFormatting sqref="S297">
    <cfRule type="cellIs" dxfId="415" priority="154" stopIfTrue="1" operator="equal">
      <formula>"Conforme"</formula>
    </cfRule>
    <cfRule type="cellIs" dxfId="414" priority="155" stopIfTrue="1" operator="equal">
      <formula>"Non conforme"</formula>
    </cfRule>
  </conditionalFormatting>
  <conditionalFormatting sqref="R297 T297">
    <cfRule type="cellIs" dxfId="413" priority="153" stopIfTrue="1" operator="greaterThan">
      <formula>0</formula>
    </cfRule>
  </conditionalFormatting>
  <conditionalFormatting sqref="S298">
    <cfRule type="cellIs" dxfId="412" priority="151" stopIfTrue="1" operator="equal">
      <formula>"Conforme"</formula>
    </cfRule>
    <cfRule type="cellIs" dxfId="411" priority="152" stopIfTrue="1" operator="equal">
      <formula>"Non conforme"</formula>
    </cfRule>
  </conditionalFormatting>
  <conditionalFormatting sqref="R298 T298">
    <cfRule type="cellIs" dxfId="410" priority="150" stopIfTrue="1" operator="greaterThan">
      <formula>0</formula>
    </cfRule>
  </conditionalFormatting>
  <conditionalFormatting sqref="S299">
    <cfRule type="cellIs" dxfId="409" priority="148" stopIfTrue="1" operator="equal">
      <formula>"Conforme"</formula>
    </cfRule>
    <cfRule type="cellIs" dxfId="408" priority="149" stopIfTrue="1" operator="equal">
      <formula>"Non conforme"</formula>
    </cfRule>
  </conditionalFormatting>
  <conditionalFormatting sqref="R299 T299">
    <cfRule type="cellIs" dxfId="407" priority="147" stopIfTrue="1" operator="greaterThan">
      <formula>0</formula>
    </cfRule>
  </conditionalFormatting>
  <conditionalFormatting sqref="S300">
    <cfRule type="cellIs" dxfId="406" priority="145" stopIfTrue="1" operator="equal">
      <formula>"Conforme"</formula>
    </cfRule>
    <cfRule type="cellIs" dxfId="405" priority="146" stopIfTrue="1" operator="equal">
      <formula>"Non conforme"</formula>
    </cfRule>
  </conditionalFormatting>
  <conditionalFormatting sqref="R300 T300">
    <cfRule type="cellIs" dxfId="404" priority="144" stopIfTrue="1" operator="greaterThan">
      <formula>0</formula>
    </cfRule>
  </conditionalFormatting>
  <conditionalFormatting sqref="S301:S302">
    <cfRule type="cellIs" dxfId="403" priority="142" stopIfTrue="1" operator="equal">
      <formula>"Conforme"</formula>
    </cfRule>
    <cfRule type="cellIs" dxfId="402" priority="143" stopIfTrue="1" operator="equal">
      <formula>"Non conforme"</formula>
    </cfRule>
  </conditionalFormatting>
  <conditionalFormatting sqref="R301:R302 T301:T302">
    <cfRule type="cellIs" dxfId="401" priority="141" stopIfTrue="1" operator="greaterThan">
      <formula>0</formula>
    </cfRule>
  </conditionalFormatting>
  <conditionalFormatting sqref="S303">
    <cfRule type="cellIs" dxfId="400" priority="139" stopIfTrue="1" operator="equal">
      <formula>"Conforme"</formula>
    </cfRule>
    <cfRule type="cellIs" dxfId="399" priority="140" stopIfTrue="1" operator="equal">
      <formula>"Non conforme"</formula>
    </cfRule>
  </conditionalFormatting>
  <conditionalFormatting sqref="R303 T303">
    <cfRule type="cellIs" dxfId="398" priority="138" stopIfTrue="1" operator="greaterThan">
      <formula>0</formula>
    </cfRule>
  </conditionalFormatting>
  <conditionalFormatting sqref="S304">
    <cfRule type="cellIs" dxfId="397" priority="136" stopIfTrue="1" operator="equal">
      <formula>"Conforme"</formula>
    </cfRule>
    <cfRule type="cellIs" dxfId="396" priority="137" stopIfTrue="1" operator="equal">
      <formula>"Non conforme"</formula>
    </cfRule>
  </conditionalFormatting>
  <conditionalFormatting sqref="R304 T304">
    <cfRule type="cellIs" dxfId="395" priority="135" stopIfTrue="1" operator="greaterThan">
      <formula>0</formula>
    </cfRule>
  </conditionalFormatting>
  <conditionalFormatting sqref="S305">
    <cfRule type="cellIs" dxfId="394" priority="133" stopIfTrue="1" operator="equal">
      <formula>"Conforme"</formula>
    </cfRule>
    <cfRule type="cellIs" dxfId="393" priority="134" stopIfTrue="1" operator="equal">
      <formula>"Non conforme"</formula>
    </cfRule>
  </conditionalFormatting>
  <conditionalFormatting sqref="R305 T305">
    <cfRule type="cellIs" dxfId="392" priority="132" stopIfTrue="1" operator="greaterThan">
      <formula>0</formula>
    </cfRule>
  </conditionalFormatting>
  <conditionalFormatting sqref="S306">
    <cfRule type="cellIs" dxfId="391" priority="130" stopIfTrue="1" operator="equal">
      <formula>"Conforme"</formula>
    </cfRule>
    <cfRule type="cellIs" dxfId="390" priority="131" stopIfTrue="1" operator="equal">
      <formula>"Non conforme"</formula>
    </cfRule>
  </conditionalFormatting>
  <conditionalFormatting sqref="R306 T306">
    <cfRule type="cellIs" dxfId="389" priority="129" stopIfTrue="1" operator="greaterThan">
      <formula>0</formula>
    </cfRule>
  </conditionalFormatting>
  <conditionalFormatting sqref="S307:S308">
    <cfRule type="cellIs" dxfId="388" priority="127" stopIfTrue="1" operator="equal">
      <formula>"Conforme"</formula>
    </cfRule>
    <cfRule type="cellIs" dxfId="387" priority="128" stopIfTrue="1" operator="equal">
      <formula>"Non conforme"</formula>
    </cfRule>
  </conditionalFormatting>
  <conditionalFormatting sqref="R307:R308 T307:T308">
    <cfRule type="cellIs" dxfId="386" priority="126" stopIfTrue="1" operator="greaterThan">
      <formula>0</formula>
    </cfRule>
  </conditionalFormatting>
  <conditionalFormatting sqref="S309">
    <cfRule type="cellIs" dxfId="385" priority="124" stopIfTrue="1" operator="equal">
      <formula>"Conforme"</formula>
    </cfRule>
    <cfRule type="cellIs" dxfId="384" priority="125" stopIfTrue="1" operator="equal">
      <formula>"Non conforme"</formula>
    </cfRule>
  </conditionalFormatting>
  <conditionalFormatting sqref="R309 T309">
    <cfRule type="cellIs" dxfId="383" priority="123" stopIfTrue="1" operator="greaterThan">
      <formula>0</formula>
    </cfRule>
  </conditionalFormatting>
  <conditionalFormatting sqref="S310">
    <cfRule type="cellIs" dxfId="382" priority="121" stopIfTrue="1" operator="equal">
      <formula>"Conforme"</formula>
    </cfRule>
    <cfRule type="cellIs" dxfId="381" priority="122" stopIfTrue="1" operator="equal">
      <formula>"Non conforme"</formula>
    </cfRule>
  </conditionalFormatting>
  <conditionalFormatting sqref="R310 T310">
    <cfRule type="cellIs" dxfId="380" priority="120" stopIfTrue="1" operator="greaterThan">
      <formula>0</formula>
    </cfRule>
  </conditionalFormatting>
  <conditionalFormatting sqref="S311">
    <cfRule type="cellIs" dxfId="379" priority="118" stopIfTrue="1" operator="equal">
      <formula>"Conforme"</formula>
    </cfRule>
    <cfRule type="cellIs" dxfId="378" priority="119" stopIfTrue="1" operator="equal">
      <formula>"Non conforme"</formula>
    </cfRule>
  </conditionalFormatting>
  <conditionalFormatting sqref="R311 T311">
    <cfRule type="cellIs" dxfId="377" priority="117" stopIfTrue="1" operator="greaterThan">
      <formula>0</formula>
    </cfRule>
  </conditionalFormatting>
  <conditionalFormatting sqref="S312">
    <cfRule type="cellIs" dxfId="376" priority="115" stopIfTrue="1" operator="equal">
      <formula>"Conforme"</formula>
    </cfRule>
    <cfRule type="cellIs" dxfId="375" priority="116" stopIfTrue="1" operator="equal">
      <formula>"Non conforme"</formula>
    </cfRule>
  </conditionalFormatting>
  <conditionalFormatting sqref="R312 T312">
    <cfRule type="cellIs" dxfId="374" priority="114" stopIfTrue="1" operator="greaterThan">
      <formula>0</formula>
    </cfRule>
  </conditionalFormatting>
  <conditionalFormatting sqref="S313">
    <cfRule type="cellIs" dxfId="373" priority="112" stopIfTrue="1" operator="equal">
      <formula>"Conforme"</formula>
    </cfRule>
    <cfRule type="cellIs" dxfId="372" priority="113" stopIfTrue="1" operator="equal">
      <formula>"Non conforme"</formula>
    </cfRule>
  </conditionalFormatting>
  <conditionalFormatting sqref="R313 T313">
    <cfRule type="cellIs" dxfId="371" priority="111" stopIfTrue="1" operator="greaterThan">
      <formula>0</formula>
    </cfRule>
  </conditionalFormatting>
  <conditionalFormatting sqref="S314">
    <cfRule type="cellIs" dxfId="370" priority="109" stopIfTrue="1" operator="equal">
      <formula>"Conforme"</formula>
    </cfRule>
    <cfRule type="cellIs" dxfId="369" priority="110" stopIfTrue="1" operator="equal">
      <formula>"Non conforme"</formula>
    </cfRule>
  </conditionalFormatting>
  <conditionalFormatting sqref="R314 T314">
    <cfRule type="cellIs" dxfId="368" priority="108" stopIfTrue="1" operator="greaterThan">
      <formula>0</formula>
    </cfRule>
  </conditionalFormatting>
  <conditionalFormatting sqref="S315">
    <cfRule type="cellIs" dxfId="367" priority="106" stopIfTrue="1" operator="equal">
      <formula>"Conforme"</formula>
    </cfRule>
    <cfRule type="cellIs" dxfId="366" priority="107" stopIfTrue="1" operator="equal">
      <formula>"Non conforme"</formula>
    </cfRule>
  </conditionalFormatting>
  <conditionalFormatting sqref="R315 T315">
    <cfRule type="cellIs" dxfId="365" priority="105" stopIfTrue="1" operator="greaterThan">
      <formula>0</formula>
    </cfRule>
  </conditionalFormatting>
  <conditionalFormatting sqref="S316">
    <cfRule type="cellIs" dxfId="364" priority="103" stopIfTrue="1" operator="equal">
      <formula>"Conforme"</formula>
    </cfRule>
    <cfRule type="cellIs" dxfId="363" priority="104" stopIfTrue="1" operator="equal">
      <formula>"Non conforme"</formula>
    </cfRule>
  </conditionalFormatting>
  <conditionalFormatting sqref="R316 T316">
    <cfRule type="cellIs" dxfId="362" priority="102" stopIfTrue="1" operator="greaterThan">
      <formula>0</formula>
    </cfRule>
  </conditionalFormatting>
  <conditionalFormatting sqref="S317">
    <cfRule type="cellIs" dxfId="361" priority="100" stopIfTrue="1" operator="equal">
      <formula>"Conforme"</formula>
    </cfRule>
    <cfRule type="cellIs" dxfId="360" priority="101" stopIfTrue="1" operator="equal">
      <formula>"Non conforme"</formula>
    </cfRule>
  </conditionalFormatting>
  <conditionalFormatting sqref="R317 T317">
    <cfRule type="cellIs" dxfId="359" priority="99" stopIfTrue="1" operator="greaterThan">
      <formula>0</formula>
    </cfRule>
  </conditionalFormatting>
  <conditionalFormatting sqref="S318:S322">
    <cfRule type="cellIs" dxfId="358" priority="97" stopIfTrue="1" operator="equal">
      <formula>"Conforme"</formula>
    </cfRule>
    <cfRule type="cellIs" dxfId="357" priority="98" stopIfTrue="1" operator="equal">
      <formula>"Non conforme"</formula>
    </cfRule>
  </conditionalFormatting>
  <conditionalFormatting sqref="R318:R322 T318:T322">
    <cfRule type="cellIs" dxfId="356" priority="96" stopIfTrue="1" operator="greaterThan">
      <formula>0</formula>
    </cfRule>
  </conditionalFormatting>
  <conditionalFormatting sqref="S323">
    <cfRule type="cellIs" dxfId="355" priority="94" stopIfTrue="1" operator="equal">
      <formula>"Conforme"</formula>
    </cfRule>
    <cfRule type="cellIs" dxfId="354" priority="95" stopIfTrue="1" operator="equal">
      <formula>"Non conforme"</formula>
    </cfRule>
  </conditionalFormatting>
  <conditionalFormatting sqref="R323 T323">
    <cfRule type="cellIs" dxfId="353" priority="93" stopIfTrue="1" operator="greaterThan">
      <formula>0</formula>
    </cfRule>
  </conditionalFormatting>
  <conditionalFormatting sqref="S324">
    <cfRule type="cellIs" dxfId="352" priority="91" stopIfTrue="1" operator="equal">
      <formula>"Conforme"</formula>
    </cfRule>
    <cfRule type="cellIs" dxfId="351" priority="92" stopIfTrue="1" operator="equal">
      <formula>"Non conforme"</formula>
    </cfRule>
  </conditionalFormatting>
  <conditionalFormatting sqref="R324 T324">
    <cfRule type="cellIs" dxfId="350" priority="90" stopIfTrue="1" operator="greaterThan">
      <formula>0</formula>
    </cfRule>
  </conditionalFormatting>
  <conditionalFormatting sqref="S325">
    <cfRule type="cellIs" dxfId="349" priority="88" stopIfTrue="1" operator="equal">
      <formula>"Conforme"</formula>
    </cfRule>
    <cfRule type="cellIs" dxfId="348" priority="89" stopIfTrue="1" operator="equal">
      <formula>"Non conforme"</formula>
    </cfRule>
  </conditionalFormatting>
  <conditionalFormatting sqref="R325 T325">
    <cfRule type="cellIs" dxfId="347" priority="87" stopIfTrue="1" operator="greaterThan">
      <formula>0</formula>
    </cfRule>
  </conditionalFormatting>
  <conditionalFormatting sqref="S326">
    <cfRule type="cellIs" dxfId="346" priority="85" stopIfTrue="1" operator="equal">
      <formula>"Conforme"</formula>
    </cfRule>
    <cfRule type="cellIs" dxfId="345" priority="86" stopIfTrue="1" operator="equal">
      <formula>"Non conforme"</formula>
    </cfRule>
  </conditionalFormatting>
  <conditionalFormatting sqref="R326 T326">
    <cfRule type="cellIs" dxfId="344" priority="84" stopIfTrue="1" operator="greaterThan">
      <formula>0</formula>
    </cfRule>
  </conditionalFormatting>
  <conditionalFormatting sqref="S327">
    <cfRule type="cellIs" dxfId="343" priority="82" stopIfTrue="1" operator="equal">
      <formula>"Conforme"</formula>
    </cfRule>
    <cfRule type="cellIs" dxfId="342" priority="83" stopIfTrue="1" operator="equal">
      <formula>"Non conforme"</formula>
    </cfRule>
  </conditionalFormatting>
  <conditionalFormatting sqref="R327 T327">
    <cfRule type="cellIs" dxfId="341" priority="81" stopIfTrue="1" operator="greaterThan">
      <formula>0</formula>
    </cfRule>
  </conditionalFormatting>
  <conditionalFormatting sqref="S328">
    <cfRule type="cellIs" dxfId="340" priority="79" stopIfTrue="1" operator="equal">
      <formula>"Conforme"</formula>
    </cfRule>
    <cfRule type="cellIs" dxfId="339" priority="80" stopIfTrue="1" operator="equal">
      <formula>"Non conforme"</formula>
    </cfRule>
  </conditionalFormatting>
  <conditionalFormatting sqref="R328 T328">
    <cfRule type="cellIs" dxfId="338" priority="78" stopIfTrue="1" operator="greaterThan">
      <formula>0</formula>
    </cfRule>
  </conditionalFormatting>
  <conditionalFormatting sqref="S329">
    <cfRule type="cellIs" dxfId="337" priority="76" stopIfTrue="1" operator="equal">
      <formula>"Conforme"</formula>
    </cfRule>
    <cfRule type="cellIs" dxfId="336" priority="77" stopIfTrue="1" operator="equal">
      <formula>"Non conforme"</formula>
    </cfRule>
  </conditionalFormatting>
  <conditionalFormatting sqref="R329 T329">
    <cfRule type="cellIs" dxfId="335" priority="75" stopIfTrue="1" operator="greaterThan">
      <formula>0</formula>
    </cfRule>
  </conditionalFormatting>
  <conditionalFormatting sqref="S330">
    <cfRule type="cellIs" dxfId="334" priority="73" stopIfTrue="1" operator="equal">
      <formula>"Conforme"</formula>
    </cfRule>
    <cfRule type="cellIs" dxfId="333" priority="74" stopIfTrue="1" operator="equal">
      <formula>"Non conforme"</formula>
    </cfRule>
  </conditionalFormatting>
  <conditionalFormatting sqref="R330 T330">
    <cfRule type="cellIs" dxfId="332" priority="72" stopIfTrue="1" operator="greaterThan">
      <formula>0</formula>
    </cfRule>
  </conditionalFormatting>
  <conditionalFormatting sqref="S331:S332">
    <cfRule type="cellIs" dxfId="331" priority="70" stopIfTrue="1" operator="equal">
      <formula>"Conforme"</formula>
    </cfRule>
    <cfRule type="cellIs" dxfId="330" priority="71" stopIfTrue="1" operator="equal">
      <formula>"Non conforme"</formula>
    </cfRule>
  </conditionalFormatting>
  <conditionalFormatting sqref="R331:R332 T331:T332">
    <cfRule type="cellIs" dxfId="329" priority="69" stopIfTrue="1" operator="greaterThan">
      <formula>0</formula>
    </cfRule>
  </conditionalFormatting>
  <conditionalFormatting sqref="S333">
    <cfRule type="cellIs" dxfId="328" priority="67" stopIfTrue="1" operator="equal">
      <formula>"Conforme"</formula>
    </cfRule>
    <cfRule type="cellIs" dxfId="327" priority="68" stopIfTrue="1" operator="equal">
      <formula>"Non conforme"</formula>
    </cfRule>
  </conditionalFormatting>
  <conditionalFormatting sqref="R333 T333">
    <cfRule type="cellIs" dxfId="326" priority="66" stopIfTrue="1" operator="greaterThan">
      <formula>0</formula>
    </cfRule>
  </conditionalFormatting>
  <conditionalFormatting sqref="S334:S336">
    <cfRule type="cellIs" dxfId="325" priority="64" stopIfTrue="1" operator="equal">
      <formula>"Conforme"</formula>
    </cfRule>
    <cfRule type="cellIs" dxfId="324" priority="65" stopIfTrue="1" operator="equal">
      <formula>"Non conforme"</formula>
    </cfRule>
  </conditionalFormatting>
  <conditionalFormatting sqref="R334:R336 T334:T336">
    <cfRule type="cellIs" dxfId="323" priority="63" stopIfTrue="1" operator="greaterThan">
      <formula>0</formula>
    </cfRule>
  </conditionalFormatting>
  <conditionalFormatting sqref="S337">
    <cfRule type="cellIs" dxfId="322" priority="61" stopIfTrue="1" operator="equal">
      <formula>"Conforme"</formula>
    </cfRule>
    <cfRule type="cellIs" dxfId="321" priority="62" stopIfTrue="1" operator="equal">
      <formula>"Non conforme"</formula>
    </cfRule>
  </conditionalFormatting>
  <conditionalFormatting sqref="R337 T337">
    <cfRule type="cellIs" dxfId="320" priority="60" stopIfTrue="1" operator="greaterThan">
      <formula>0</formula>
    </cfRule>
  </conditionalFormatting>
  <conditionalFormatting sqref="S338">
    <cfRule type="cellIs" dxfId="319" priority="58" stopIfTrue="1" operator="equal">
      <formula>"Conforme"</formula>
    </cfRule>
    <cfRule type="cellIs" dxfId="318" priority="59" stopIfTrue="1" operator="equal">
      <formula>"Non conforme"</formula>
    </cfRule>
  </conditionalFormatting>
  <conditionalFormatting sqref="R338 T338">
    <cfRule type="cellIs" dxfId="317" priority="57" stopIfTrue="1" operator="greaterThan">
      <formula>0</formula>
    </cfRule>
  </conditionalFormatting>
  <conditionalFormatting sqref="S339:S340">
    <cfRule type="cellIs" dxfId="316" priority="55" stopIfTrue="1" operator="equal">
      <formula>"Conforme"</formula>
    </cfRule>
    <cfRule type="cellIs" dxfId="315" priority="56" stopIfTrue="1" operator="equal">
      <formula>"Non conforme"</formula>
    </cfRule>
  </conditionalFormatting>
  <conditionalFormatting sqref="R339:R340 T339:T340">
    <cfRule type="cellIs" dxfId="314" priority="54" stopIfTrue="1" operator="greaterThan">
      <formula>0</formula>
    </cfRule>
  </conditionalFormatting>
  <conditionalFormatting sqref="S341">
    <cfRule type="cellIs" dxfId="313" priority="52" stopIfTrue="1" operator="equal">
      <formula>"Conforme"</formula>
    </cfRule>
    <cfRule type="cellIs" dxfId="312" priority="53" stopIfTrue="1" operator="equal">
      <formula>"Non conforme"</formula>
    </cfRule>
  </conditionalFormatting>
  <conditionalFormatting sqref="R341 T341">
    <cfRule type="cellIs" dxfId="311" priority="51" stopIfTrue="1" operator="greaterThan">
      <formula>0</formula>
    </cfRule>
  </conditionalFormatting>
  <conditionalFormatting sqref="S342">
    <cfRule type="cellIs" dxfId="310" priority="49" stopIfTrue="1" operator="equal">
      <formula>"Conforme"</formula>
    </cfRule>
    <cfRule type="cellIs" dxfId="309" priority="50" stopIfTrue="1" operator="equal">
      <formula>"Non conforme"</formula>
    </cfRule>
  </conditionalFormatting>
  <conditionalFormatting sqref="R342 T342">
    <cfRule type="cellIs" dxfId="308" priority="48" stopIfTrue="1" operator="greaterThan">
      <formula>0</formula>
    </cfRule>
  </conditionalFormatting>
  <conditionalFormatting sqref="S343">
    <cfRule type="cellIs" dxfId="307" priority="46" stopIfTrue="1" operator="equal">
      <formula>"Conforme"</formula>
    </cfRule>
    <cfRule type="cellIs" dxfId="306" priority="47" stopIfTrue="1" operator="equal">
      <formula>"Non conforme"</formula>
    </cfRule>
  </conditionalFormatting>
  <conditionalFormatting sqref="R343 T343">
    <cfRule type="cellIs" dxfId="305" priority="45" stopIfTrue="1" operator="greaterThan">
      <formula>0</formula>
    </cfRule>
  </conditionalFormatting>
  <conditionalFormatting sqref="S344">
    <cfRule type="cellIs" dxfId="304" priority="43" stopIfTrue="1" operator="equal">
      <formula>"Conforme"</formula>
    </cfRule>
    <cfRule type="cellIs" dxfId="303" priority="44" stopIfTrue="1" operator="equal">
      <formula>"Non conforme"</formula>
    </cfRule>
  </conditionalFormatting>
  <conditionalFormatting sqref="R344 T344">
    <cfRule type="cellIs" dxfId="302" priority="42" stopIfTrue="1" operator="greaterThan">
      <formula>0</formula>
    </cfRule>
  </conditionalFormatting>
  <conditionalFormatting sqref="S345">
    <cfRule type="cellIs" dxfId="301" priority="40" stopIfTrue="1" operator="equal">
      <formula>"Conforme"</formula>
    </cfRule>
    <cfRule type="cellIs" dxfId="300" priority="41" stopIfTrue="1" operator="equal">
      <formula>"Non conforme"</formula>
    </cfRule>
  </conditionalFormatting>
  <conditionalFormatting sqref="R345 T345">
    <cfRule type="cellIs" dxfId="299" priority="39" stopIfTrue="1" operator="greaterThan">
      <formula>0</formula>
    </cfRule>
  </conditionalFormatting>
  <conditionalFormatting sqref="S346:S348">
    <cfRule type="cellIs" dxfId="298" priority="37" stopIfTrue="1" operator="equal">
      <formula>"Conforme"</formula>
    </cfRule>
    <cfRule type="cellIs" dxfId="297" priority="38" stopIfTrue="1" operator="equal">
      <formula>"Non conforme"</formula>
    </cfRule>
  </conditionalFormatting>
  <conditionalFormatting sqref="R346:R348 T346:T348">
    <cfRule type="cellIs" dxfId="296" priority="36" stopIfTrue="1" operator="greaterThan">
      <formula>0</formula>
    </cfRule>
  </conditionalFormatting>
  <conditionalFormatting sqref="S349">
    <cfRule type="cellIs" dxfId="295" priority="34" stopIfTrue="1" operator="equal">
      <formula>"Conforme"</formula>
    </cfRule>
    <cfRule type="cellIs" dxfId="294" priority="35" stopIfTrue="1" operator="equal">
      <formula>"Non conforme"</formula>
    </cfRule>
  </conditionalFormatting>
  <conditionalFormatting sqref="R349 T349">
    <cfRule type="cellIs" dxfId="293" priority="33" stopIfTrue="1" operator="greaterThan">
      <formula>0</formula>
    </cfRule>
  </conditionalFormatting>
  <conditionalFormatting sqref="S350">
    <cfRule type="cellIs" dxfId="292" priority="31" stopIfTrue="1" operator="equal">
      <formula>"Conforme"</formula>
    </cfRule>
    <cfRule type="cellIs" dxfId="291" priority="32" stopIfTrue="1" operator="equal">
      <formula>"Non conforme"</formula>
    </cfRule>
  </conditionalFormatting>
  <conditionalFormatting sqref="R350 T350">
    <cfRule type="cellIs" dxfId="290" priority="30" stopIfTrue="1" operator="greaterThan">
      <formula>0</formula>
    </cfRule>
  </conditionalFormatting>
  <conditionalFormatting sqref="S351">
    <cfRule type="cellIs" dxfId="289" priority="28" stopIfTrue="1" operator="equal">
      <formula>"Conforme"</formula>
    </cfRule>
    <cfRule type="cellIs" dxfId="288" priority="29" stopIfTrue="1" operator="equal">
      <formula>"Non conforme"</formula>
    </cfRule>
  </conditionalFormatting>
  <conditionalFormatting sqref="R351 T351">
    <cfRule type="cellIs" dxfId="287" priority="27" stopIfTrue="1" operator="greaterThan">
      <formula>0</formula>
    </cfRule>
  </conditionalFormatting>
  <conditionalFormatting sqref="S352">
    <cfRule type="cellIs" dxfId="286" priority="25" stopIfTrue="1" operator="equal">
      <formula>"Conforme"</formula>
    </cfRule>
    <cfRule type="cellIs" dxfId="285" priority="26" stopIfTrue="1" operator="equal">
      <formula>"Non conforme"</formula>
    </cfRule>
  </conditionalFormatting>
  <conditionalFormatting sqref="R352 T352">
    <cfRule type="cellIs" dxfId="284" priority="24" stopIfTrue="1" operator="greaterThan">
      <formula>0</formula>
    </cfRule>
  </conditionalFormatting>
  <conditionalFormatting sqref="S353:S356">
    <cfRule type="cellIs" dxfId="283" priority="22" stopIfTrue="1" operator="equal">
      <formula>"Conforme"</formula>
    </cfRule>
    <cfRule type="cellIs" dxfId="282" priority="23" stopIfTrue="1" operator="equal">
      <formula>"Non conforme"</formula>
    </cfRule>
  </conditionalFormatting>
  <conditionalFormatting sqref="R353:R356 T353:T356">
    <cfRule type="cellIs" dxfId="281" priority="21" stopIfTrue="1" operator="greaterThan">
      <formula>0</formula>
    </cfRule>
  </conditionalFormatting>
  <conditionalFormatting sqref="S357">
    <cfRule type="cellIs" dxfId="280" priority="19" stopIfTrue="1" operator="equal">
      <formula>"Conforme"</formula>
    </cfRule>
    <cfRule type="cellIs" dxfId="279" priority="20" stopIfTrue="1" operator="equal">
      <formula>"Non conforme"</formula>
    </cfRule>
  </conditionalFormatting>
  <conditionalFormatting sqref="R357 T357">
    <cfRule type="cellIs" dxfId="278" priority="18" stopIfTrue="1" operator="greaterThan">
      <formula>0</formula>
    </cfRule>
  </conditionalFormatting>
  <conditionalFormatting sqref="S358">
    <cfRule type="cellIs" dxfId="277" priority="16" stopIfTrue="1" operator="equal">
      <formula>"Conforme"</formula>
    </cfRule>
    <cfRule type="cellIs" dxfId="276" priority="17" stopIfTrue="1" operator="equal">
      <formula>"Non conforme"</formula>
    </cfRule>
  </conditionalFormatting>
  <conditionalFormatting sqref="R358 T358">
    <cfRule type="cellIs" dxfId="275" priority="15" stopIfTrue="1" operator="greaterThan">
      <formula>0</formula>
    </cfRule>
  </conditionalFormatting>
  <conditionalFormatting sqref="R82 T82">
    <cfRule type="cellIs" dxfId="274" priority="14" stopIfTrue="1" operator="greaterThan">
      <formula>0</formula>
    </cfRule>
  </conditionalFormatting>
  <conditionalFormatting sqref="S82">
    <cfRule type="cellIs" dxfId="273" priority="12" stopIfTrue="1" operator="equal">
      <formula>"Conforme"</formula>
    </cfRule>
    <cfRule type="cellIs" dxfId="272" priority="13" stopIfTrue="1" operator="equal">
      <formula>"Non conforme"</formula>
    </cfRule>
  </conditionalFormatting>
  <conditionalFormatting sqref="S112">
    <cfRule type="cellIs" dxfId="271" priority="10" stopIfTrue="1" operator="equal">
      <formula>"Conforme"</formula>
    </cfRule>
    <cfRule type="cellIs" dxfId="270" priority="11" stopIfTrue="1" operator="equal">
      <formula>"Non conforme"</formula>
    </cfRule>
  </conditionalFormatting>
  <conditionalFormatting sqref="R112 T112">
    <cfRule type="cellIs" dxfId="269" priority="9" stopIfTrue="1" operator="greaterThan">
      <formula>0</formula>
    </cfRule>
  </conditionalFormatting>
  <conditionalFormatting sqref="R112 T112">
    <cfRule type="cellIs" dxfId="268" priority="8" stopIfTrue="1" operator="greaterThan">
      <formula>0</formula>
    </cfRule>
  </conditionalFormatting>
  <conditionalFormatting sqref="R225 T225">
    <cfRule type="cellIs" dxfId="267" priority="1" stopIfTrue="1" operator="greaterThan">
      <formula>0</formula>
    </cfRule>
  </conditionalFormatting>
  <conditionalFormatting sqref="S225">
    <cfRule type="cellIs" dxfId="266" priority="2" stopIfTrue="1" operator="equal">
      <formula>"Conforme"</formula>
    </cfRule>
    <cfRule type="cellIs" dxfId="265" priority="3" stopIfTrue="1" operator="equal">
      <formula>"Non conforme"</formula>
    </cfRule>
  </conditionalFormatting>
  <dataValidations disablePrompts="1" count="1">
    <dataValidation type="list" allowBlank="1" showInputMessage="1" showErrorMessage="1" sqref="S6:S358">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FF00"/>
    <pageSetUpPr fitToPage="1"/>
  </sheetPr>
  <dimension ref="A1:AE163"/>
  <sheetViews>
    <sheetView zoomScaleNormal="100" workbookViewId="0">
      <pane xSplit="8" ySplit="5" topLeftCell="I6" activePane="bottomRight" state="frozen"/>
      <selection pane="topRight" activeCell="B16" sqref="B16:H16"/>
      <selection pane="bottomLeft" activeCell="B16" sqref="B16:H16"/>
      <selection pane="bottomRight" activeCell="D141" sqref="D141"/>
    </sheetView>
  </sheetViews>
  <sheetFormatPr baseColWidth="10" defaultColWidth="11.42578125" defaultRowHeight="15" x14ac:dyDescent="0.25"/>
  <cols>
    <col min="1" max="1" width="8.140625" style="18" bestFit="1" customWidth="1"/>
    <col min="2" max="2" width="6.42578125" style="18" customWidth="1"/>
    <col min="3" max="3" width="16.42578125" style="61" customWidth="1"/>
    <col min="4" max="4" width="67" style="34" customWidth="1"/>
    <col min="5" max="5" width="7" style="65" customWidth="1"/>
    <col min="6" max="6" width="8" style="65" customWidth="1"/>
    <col min="7" max="7" width="19.140625" style="35" customWidth="1"/>
    <col min="8" max="8" width="9.42578125" style="36" customWidth="1"/>
    <col min="9" max="9" width="14.7109375" style="35" bestFit="1" customWidth="1"/>
    <col min="10" max="10" width="7.28515625" style="35" customWidth="1"/>
    <col min="11" max="13" width="11.85546875" style="35" hidden="1" customWidth="1"/>
    <col min="14" max="14" width="18.5703125" style="18" hidden="1" customWidth="1"/>
    <col min="15" max="15" width="32.7109375" style="18" hidden="1" customWidth="1"/>
    <col min="16" max="16" width="1.28515625" style="16" customWidth="1"/>
    <col min="17" max="18" width="13.7109375" style="18" customWidth="1"/>
    <col min="19" max="19" width="55.7109375" style="18" customWidth="1"/>
    <col min="20" max="24" width="3.28515625" style="37" customWidth="1"/>
    <col min="25" max="30" width="9.140625" style="18" customWidth="1"/>
    <col min="31" max="31" width="10.5703125" style="18" customWidth="1"/>
    <col min="32" max="16384" width="11.42578125" style="18"/>
  </cols>
  <sheetData>
    <row r="1" spans="1:31" x14ac:dyDescent="0.25">
      <c r="A1" s="79"/>
      <c r="B1" s="79"/>
      <c r="C1" s="57"/>
      <c r="D1" s="63"/>
      <c r="E1" s="63"/>
      <c r="F1" s="63"/>
      <c r="G1" s="14"/>
      <c r="H1" s="15"/>
      <c r="I1" s="57"/>
      <c r="J1" s="57"/>
      <c r="K1" s="57"/>
      <c r="L1" s="57"/>
      <c r="M1" s="57"/>
      <c r="N1" s="79"/>
      <c r="O1" s="79"/>
      <c r="Q1" s="79"/>
      <c r="R1" s="79"/>
      <c r="S1" s="79"/>
      <c r="T1" s="17"/>
      <c r="U1" s="17"/>
      <c r="V1" s="17"/>
      <c r="W1" s="17"/>
      <c r="X1" s="17"/>
      <c r="Y1" s="80"/>
      <c r="Z1" s="80"/>
      <c r="AA1" s="80"/>
      <c r="AB1" s="80"/>
      <c r="AC1" s="80"/>
      <c r="AD1" s="80"/>
      <c r="AE1" s="80"/>
    </row>
    <row r="2" spans="1:31" s="24" customFormat="1" ht="39.950000000000003" customHeight="1" x14ac:dyDescent="0.25">
      <c r="A2" s="19"/>
      <c r="B2" s="19"/>
      <c r="C2" s="58"/>
      <c r="D2" s="19" t="s">
        <v>497</v>
      </c>
      <c r="E2" s="62"/>
      <c r="F2" s="62"/>
      <c r="G2" s="20"/>
      <c r="H2" s="20"/>
      <c r="I2" s="19"/>
      <c r="J2" s="19"/>
      <c r="K2" s="19"/>
      <c r="L2" s="19"/>
      <c r="M2" s="19"/>
      <c r="N2" s="19"/>
      <c r="O2" s="19"/>
      <c r="P2" s="21"/>
      <c r="Q2" s="19"/>
      <c r="R2" s="22"/>
      <c r="S2" s="22"/>
      <c r="T2" s="23"/>
      <c r="U2" s="23"/>
      <c r="V2" s="23"/>
      <c r="W2" s="23"/>
      <c r="X2" s="23"/>
      <c r="AE2" s="25"/>
    </row>
    <row r="3" spans="1:31" s="27" customFormat="1" ht="12" customHeight="1" x14ac:dyDescent="0.25">
      <c r="A3" s="108"/>
      <c r="B3" s="108"/>
      <c r="C3" s="108"/>
      <c r="D3" s="108"/>
      <c r="E3" s="41"/>
      <c r="F3" s="41"/>
      <c r="G3" s="57"/>
      <c r="H3" s="15"/>
      <c r="I3" s="57"/>
      <c r="J3" s="57"/>
      <c r="K3" s="57"/>
      <c r="L3" s="57"/>
      <c r="M3" s="57"/>
      <c r="N3" s="79"/>
      <c r="O3" s="79"/>
      <c r="P3" s="26"/>
      <c r="Q3" s="79"/>
      <c r="R3" s="79"/>
      <c r="S3" s="79"/>
      <c r="T3" s="17"/>
      <c r="U3" s="17"/>
      <c r="V3" s="17"/>
      <c r="W3" s="17"/>
      <c r="X3" s="17"/>
      <c r="Y3" s="80"/>
      <c r="Z3" s="80"/>
      <c r="AA3" s="80"/>
      <c r="AB3" s="80"/>
      <c r="AC3" s="80"/>
      <c r="AD3" s="80"/>
      <c r="AE3" s="80"/>
    </row>
    <row r="4" spans="1:31" s="24" customFormat="1" ht="25.15" customHeight="1" x14ac:dyDescent="0.25">
      <c r="A4" s="111" t="s">
        <v>6</v>
      </c>
      <c r="B4" s="109" t="s">
        <v>7</v>
      </c>
      <c r="C4" s="59"/>
      <c r="D4" s="77"/>
      <c r="E4" s="64"/>
      <c r="F4" s="64"/>
      <c r="G4" s="28"/>
      <c r="H4" s="29" t="s">
        <v>8</v>
      </c>
      <c r="I4" s="107" t="s">
        <v>9</v>
      </c>
      <c r="J4" s="107"/>
      <c r="K4" s="107" t="s">
        <v>10</v>
      </c>
      <c r="L4" s="107"/>
      <c r="M4" s="107"/>
      <c r="N4" s="107" t="s">
        <v>11</v>
      </c>
      <c r="O4" s="106" t="s">
        <v>12</v>
      </c>
      <c r="P4" s="30"/>
      <c r="Q4" s="105" t="s">
        <v>13</v>
      </c>
      <c r="R4" s="105"/>
      <c r="S4" s="105"/>
      <c r="T4" s="23"/>
      <c r="U4" s="23"/>
      <c r="V4" s="23"/>
      <c r="W4" s="23"/>
      <c r="X4" s="23"/>
    </row>
    <row r="5" spans="1:31" s="24" customFormat="1" ht="24.6" customHeight="1" x14ac:dyDescent="0.25">
      <c r="A5" s="112"/>
      <c r="B5" s="110"/>
      <c r="C5" s="47" t="s">
        <v>14</v>
      </c>
      <c r="D5" s="44" t="s">
        <v>15</v>
      </c>
      <c r="E5" s="47" t="s">
        <v>16</v>
      </c>
      <c r="F5" s="47" t="s">
        <v>17</v>
      </c>
      <c r="G5" s="48" t="s">
        <v>18</v>
      </c>
      <c r="H5" s="48" t="s">
        <v>19</v>
      </c>
      <c r="I5" s="49" t="s">
        <v>20</v>
      </c>
      <c r="J5" s="44" t="s">
        <v>21</v>
      </c>
      <c r="K5" s="31" t="s">
        <v>22</v>
      </c>
      <c r="L5" s="31" t="s">
        <v>23</v>
      </c>
      <c r="M5" s="31" t="s">
        <v>24</v>
      </c>
      <c r="N5" s="107"/>
      <c r="O5" s="106"/>
      <c r="P5" s="30"/>
      <c r="Q5" s="76" t="s">
        <v>25</v>
      </c>
      <c r="R5" s="76" t="s">
        <v>26</v>
      </c>
      <c r="S5" s="76" t="s">
        <v>27</v>
      </c>
      <c r="T5" s="23"/>
      <c r="U5" s="23"/>
      <c r="V5" s="23"/>
      <c r="W5" s="23"/>
      <c r="X5" s="23"/>
    </row>
    <row r="6" spans="1:31" s="24" customFormat="1" ht="25.5" x14ac:dyDescent="0.25">
      <c r="A6" s="66" t="s">
        <v>498</v>
      </c>
      <c r="B6" s="51" t="s">
        <v>29</v>
      </c>
      <c r="C6" s="53" t="s">
        <v>499</v>
      </c>
      <c r="D6" s="52" t="s">
        <v>500</v>
      </c>
      <c r="E6" s="53" t="s">
        <v>31</v>
      </c>
      <c r="F6" s="53" t="s">
        <v>31</v>
      </c>
      <c r="G6" s="54" t="s">
        <v>501</v>
      </c>
      <c r="H6" s="46" t="s">
        <v>33</v>
      </c>
      <c r="I6" s="54" t="s">
        <v>502</v>
      </c>
      <c r="J6" s="32" t="s">
        <v>503</v>
      </c>
      <c r="K6" s="43"/>
      <c r="L6" s="43"/>
      <c r="M6" s="42"/>
      <c r="N6" s="42"/>
      <c r="O6" s="33"/>
      <c r="P6" s="40"/>
      <c r="Q6" s="11"/>
      <c r="R6" s="13" t="s">
        <v>36</v>
      </c>
      <c r="S6" s="11"/>
      <c r="T6" s="23"/>
      <c r="U6" s="23"/>
      <c r="V6" s="23"/>
      <c r="W6" s="23"/>
      <c r="X6" s="23"/>
    </row>
    <row r="7" spans="1:31" s="24" customFormat="1" ht="89.25" x14ac:dyDescent="0.25">
      <c r="A7" s="66" t="s">
        <v>504</v>
      </c>
      <c r="B7" s="51" t="s">
        <v>29</v>
      </c>
      <c r="C7" s="53" t="s">
        <v>499</v>
      </c>
      <c r="D7" s="52" t="s">
        <v>505</v>
      </c>
      <c r="E7" s="53" t="s">
        <v>31</v>
      </c>
      <c r="F7" s="53" t="s">
        <v>31</v>
      </c>
      <c r="G7" s="54" t="s">
        <v>501</v>
      </c>
      <c r="H7" s="46" t="s">
        <v>33</v>
      </c>
      <c r="I7" s="54" t="s">
        <v>502</v>
      </c>
      <c r="J7" s="32" t="s">
        <v>503</v>
      </c>
      <c r="K7" s="43"/>
      <c r="L7" s="43"/>
      <c r="M7" s="42"/>
      <c r="N7" s="42"/>
      <c r="O7" s="33"/>
      <c r="P7" s="40"/>
      <c r="Q7" s="11"/>
      <c r="R7" s="13" t="s">
        <v>36</v>
      </c>
      <c r="S7" s="11"/>
      <c r="T7" s="23"/>
      <c r="U7" s="23"/>
      <c r="V7" s="23"/>
      <c r="W7" s="23"/>
      <c r="X7" s="23"/>
    </row>
    <row r="8" spans="1:31" s="24" customFormat="1" ht="38.25" x14ac:dyDescent="0.25">
      <c r="A8" s="66" t="s">
        <v>506</v>
      </c>
      <c r="B8" s="51" t="s">
        <v>29</v>
      </c>
      <c r="C8" s="53" t="s">
        <v>499</v>
      </c>
      <c r="D8" s="52" t="s">
        <v>798</v>
      </c>
      <c r="E8" s="53" t="s">
        <v>31</v>
      </c>
      <c r="F8" s="53" t="s">
        <v>31</v>
      </c>
      <c r="G8" s="54" t="s">
        <v>501</v>
      </c>
      <c r="H8" s="46" t="s">
        <v>33</v>
      </c>
      <c r="I8" s="54" t="s">
        <v>502</v>
      </c>
      <c r="J8" s="32" t="s">
        <v>503</v>
      </c>
      <c r="K8" s="43"/>
      <c r="L8" s="43"/>
      <c r="M8" s="42"/>
      <c r="N8" s="42"/>
      <c r="O8" s="33"/>
      <c r="P8" s="40"/>
      <c r="Q8" s="11"/>
      <c r="R8" s="13" t="s">
        <v>36</v>
      </c>
      <c r="S8" s="11"/>
      <c r="T8" s="23"/>
      <c r="U8" s="23"/>
      <c r="V8" s="23"/>
      <c r="W8" s="23"/>
      <c r="X8" s="23"/>
    </row>
    <row r="9" spans="1:31" s="24" customFormat="1" ht="89.25" x14ac:dyDescent="0.25">
      <c r="A9" s="66" t="s">
        <v>507</v>
      </c>
      <c r="B9" s="51" t="s">
        <v>29</v>
      </c>
      <c r="C9" s="53" t="s">
        <v>499</v>
      </c>
      <c r="D9" s="52" t="s">
        <v>508</v>
      </c>
      <c r="E9" s="53" t="s">
        <v>110</v>
      </c>
      <c r="F9" s="53" t="s">
        <v>110</v>
      </c>
      <c r="G9" s="54" t="s">
        <v>501</v>
      </c>
      <c r="H9" s="46" t="s">
        <v>33</v>
      </c>
      <c r="I9" s="54" t="s">
        <v>502</v>
      </c>
      <c r="J9" s="32" t="s">
        <v>503</v>
      </c>
      <c r="K9" s="43"/>
      <c r="L9" s="43"/>
      <c r="M9" s="42"/>
      <c r="N9" s="42"/>
      <c r="O9" s="33"/>
      <c r="P9" s="40"/>
      <c r="Q9" s="11"/>
      <c r="R9" s="13" t="s">
        <v>36</v>
      </c>
      <c r="S9" s="11"/>
      <c r="T9" s="23"/>
      <c r="U9" s="23"/>
      <c r="V9" s="23"/>
      <c r="W9" s="23"/>
      <c r="X9" s="23"/>
    </row>
    <row r="10" spans="1:31" s="24" customFormat="1" ht="51" x14ac:dyDescent="0.25">
      <c r="A10" s="66" t="s">
        <v>509</v>
      </c>
      <c r="B10" s="51" t="s">
        <v>29</v>
      </c>
      <c r="C10" s="53" t="s">
        <v>499</v>
      </c>
      <c r="D10" s="52" t="s">
        <v>510</v>
      </c>
      <c r="E10" s="53" t="s">
        <v>31</v>
      </c>
      <c r="F10" s="53" t="s">
        <v>31</v>
      </c>
      <c r="G10" s="54" t="s">
        <v>501</v>
      </c>
      <c r="H10" s="46" t="s">
        <v>33</v>
      </c>
      <c r="I10" s="54" t="s">
        <v>502</v>
      </c>
      <c r="J10" s="32" t="s">
        <v>503</v>
      </c>
      <c r="K10" s="43"/>
      <c r="L10" s="43"/>
      <c r="M10" s="42"/>
      <c r="N10" s="42"/>
      <c r="O10" s="33"/>
      <c r="P10" s="40"/>
      <c r="Q10" s="11"/>
      <c r="R10" s="13" t="s">
        <v>36</v>
      </c>
      <c r="S10" s="11"/>
      <c r="T10" s="23"/>
      <c r="U10" s="23"/>
      <c r="V10" s="23"/>
      <c r="W10" s="23"/>
      <c r="X10" s="23"/>
    </row>
    <row r="11" spans="1:31" s="24" customFormat="1" ht="102" x14ac:dyDescent="0.25">
      <c r="A11" s="66" t="s">
        <v>511</v>
      </c>
      <c r="B11" s="51" t="s">
        <v>29</v>
      </c>
      <c r="C11" s="60" t="s">
        <v>499</v>
      </c>
      <c r="D11" s="55" t="s">
        <v>512</v>
      </c>
      <c r="E11" s="60" t="s">
        <v>31</v>
      </c>
      <c r="F11" s="60" t="s">
        <v>31</v>
      </c>
      <c r="G11" s="54" t="s">
        <v>501</v>
      </c>
      <c r="H11" s="46" t="s">
        <v>33</v>
      </c>
      <c r="I11" s="54" t="s">
        <v>502</v>
      </c>
      <c r="J11" s="32" t="s">
        <v>503</v>
      </c>
      <c r="K11" s="43"/>
      <c r="L11" s="43"/>
      <c r="M11" s="42"/>
      <c r="N11" s="42"/>
      <c r="O11" s="33"/>
      <c r="P11" s="40"/>
      <c r="Q11" s="11"/>
      <c r="R11" s="13" t="s">
        <v>36</v>
      </c>
      <c r="S11" s="11"/>
      <c r="T11" s="23"/>
      <c r="U11" s="23"/>
      <c r="V11" s="23"/>
      <c r="W11" s="23"/>
      <c r="X11" s="23"/>
    </row>
    <row r="12" spans="1:31" s="24" customFormat="1" ht="25.5" x14ac:dyDescent="0.25">
      <c r="A12" s="66" t="s">
        <v>513</v>
      </c>
      <c r="B12" s="51" t="s">
        <v>29</v>
      </c>
      <c r="C12" s="53" t="s">
        <v>499</v>
      </c>
      <c r="D12" s="52" t="s">
        <v>514</v>
      </c>
      <c r="E12" s="53" t="s">
        <v>31</v>
      </c>
      <c r="F12" s="53" t="s">
        <v>31</v>
      </c>
      <c r="G12" s="54" t="s">
        <v>501</v>
      </c>
      <c r="H12" s="46" t="s">
        <v>33</v>
      </c>
      <c r="I12" s="54" t="s">
        <v>502</v>
      </c>
      <c r="J12" s="32" t="s">
        <v>503</v>
      </c>
      <c r="K12" s="43"/>
      <c r="L12" s="43"/>
      <c r="M12" s="42"/>
      <c r="N12" s="42"/>
      <c r="O12" s="33"/>
      <c r="P12" s="40"/>
      <c r="Q12" s="11"/>
      <c r="R12" s="13" t="s">
        <v>36</v>
      </c>
      <c r="S12" s="11"/>
      <c r="T12" s="23"/>
      <c r="U12" s="23"/>
      <c r="V12" s="23"/>
      <c r="W12" s="23"/>
      <c r="X12" s="23"/>
    </row>
    <row r="13" spans="1:31" s="24" customFormat="1" ht="63.75" x14ac:dyDescent="0.25">
      <c r="A13" s="50" t="s">
        <v>515</v>
      </c>
      <c r="B13" s="51" t="s">
        <v>29</v>
      </c>
      <c r="C13" s="53" t="s">
        <v>516</v>
      </c>
      <c r="D13" s="52" t="s">
        <v>517</v>
      </c>
      <c r="E13" s="53" t="s">
        <v>31</v>
      </c>
      <c r="F13" s="53" t="s">
        <v>31</v>
      </c>
      <c r="G13" s="54" t="s">
        <v>501</v>
      </c>
      <c r="H13" s="46" t="s">
        <v>33</v>
      </c>
      <c r="I13" s="54" t="s">
        <v>502</v>
      </c>
      <c r="J13" s="32" t="s">
        <v>518</v>
      </c>
      <c r="K13" s="43"/>
      <c r="L13" s="43"/>
      <c r="M13" s="42"/>
      <c r="N13" s="42"/>
      <c r="O13" s="33"/>
      <c r="P13" s="40"/>
      <c r="Q13" s="11"/>
      <c r="R13" s="13" t="s">
        <v>36</v>
      </c>
      <c r="S13" s="11"/>
      <c r="T13" s="23"/>
      <c r="U13" s="23"/>
      <c r="V13" s="23"/>
      <c r="W13" s="23"/>
      <c r="X13" s="23"/>
    </row>
    <row r="14" spans="1:31" s="24" customFormat="1" ht="51" x14ac:dyDescent="0.25">
      <c r="A14" s="50" t="s">
        <v>519</v>
      </c>
      <c r="B14" s="51" t="s">
        <v>29</v>
      </c>
      <c r="C14" s="53" t="s">
        <v>520</v>
      </c>
      <c r="D14" s="52" t="s">
        <v>521</v>
      </c>
      <c r="E14" s="53" t="s">
        <v>31</v>
      </c>
      <c r="F14" s="53" t="s">
        <v>31</v>
      </c>
      <c r="G14" s="54" t="s">
        <v>501</v>
      </c>
      <c r="H14" s="46" t="s">
        <v>33</v>
      </c>
      <c r="I14" s="54" t="s">
        <v>502</v>
      </c>
      <c r="J14" s="32" t="s">
        <v>518</v>
      </c>
      <c r="K14" s="43"/>
      <c r="L14" s="43"/>
      <c r="M14" s="42"/>
      <c r="N14" s="42"/>
      <c r="O14" s="33"/>
      <c r="P14" s="40"/>
      <c r="Q14" s="11"/>
      <c r="R14" s="13" t="s">
        <v>36</v>
      </c>
      <c r="S14" s="11"/>
      <c r="T14" s="23"/>
      <c r="U14" s="23"/>
      <c r="V14" s="23"/>
      <c r="W14" s="23"/>
      <c r="X14" s="23"/>
    </row>
    <row r="15" spans="1:31" s="24" customFormat="1" ht="38.25" x14ac:dyDescent="0.25">
      <c r="A15" s="50" t="s">
        <v>522</v>
      </c>
      <c r="B15" s="51" t="s">
        <v>29</v>
      </c>
      <c r="C15" s="60" t="s">
        <v>523</v>
      </c>
      <c r="D15" s="55" t="s">
        <v>524</v>
      </c>
      <c r="E15" s="60" t="s">
        <v>31</v>
      </c>
      <c r="F15" s="60" t="s">
        <v>31</v>
      </c>
      <c r="G15" s="54" t="s">
        <v>501</v>
      </c>
      <c r="H15" s="46" t="s">
        <v>33</v>
      </c>
      <c r="I15" s="54" t="s">
        <v>502</v>
      </c>
      <c r="J15" s="32" t="s">
        <v>525</v>
      </c>
      <c r="K15" s="43"/>
      <c r="L15" s="43"/>
      <c r="M15" s="42"/>
      <c r="N15" s="42"/>
      <c r="O15" s="33"/>
      <c r="P15" s="40"/>
      <c r="Q15" s="11"/>
      <c r="R15" s="13" t="s">
        <v>36</v>
      </c>
      <c r="S15" s="11"/>
      <c r="T15" s="23"/>
      <c r="U15" s="23"/>
      <c r="V15" s="23"/>
      <c r="W15" s="23"/>
      <c r="X15" s="23"/>
    </row>
    <row r="16" spans="1:31" s="24" customFormat="1" ht="51" x14ac:dyDescent="0.25">
      <c r="A16" s="50" t="s">
        <v>526</v>
      </c>
      <c r="B16" s="51" t="s">
        <v>29</v>
      </c>
      <c r="C16" s="53" t="s">
        <v>527</v>
      </c>
      <c r="D16" s="52" t="s">
        <v>528</v>
      </c>
      <c r="E16" s="53" t="s">
        <v>31</v>
      </c>
      <c r="F16" s="53" t="s">
        <v>31</v>
      </c>
      <c r="G16" s="54" t="s">
        <v>501</v>
      </c>
      <c r="H16" s="46" t="s">
        <v>33</v>
      </c>
      <c r="I16" s="54" t="s">
        <v>502</v>
      </c>
      <c r="J16" s="32" t="s">
        <v>525</v>
      </c>
      <c r="K16" s="43"/>
      <c r="L16" s="43"/>
      <c r="M16" s="42"/>
      <c r="N16" s="42"/>
      <c r="O16" s="33"/>
      <c r="P16" s="40"/>
      <c r="Q16" s="11"/>
      <c r="R16" s="13" t="s">
        <v>36</v>
      </c>
      <c r="S16" s="11"/>
      <c r="T16" s="23"/>
      <c r="U16" s="23"/>
      <c r="V16" s="23"/>
      <c r="W16" s="23"/>
      <c r="X16" s="23"/>
    </row>
    <row r="17" spans="1:24" s="24" customFormat="1" ht="38.25" x14ac:dyDescent="0.25">
      <c r="A17" s="50" t="s">
        <v>529</v>
      </c>
      <c r="B17" s="51" t="s">
        <v>29</v>
      </c>
      <c r="C17" s="53" t="s">
        <v>530</v>
      </c>
      <c r="D17" s="52" t="s">
        <v>531</v>
      </c>
      <c r="E17" s="53" t="s">
        <v>40</v>
      </c>
      <c r="F17" s="53" t="s">
        <v>40</v>
      </c>
      <c r="G17" s="54" t="s">
        <v>501</v>
      </c>
      <c r="H17" s="46" t="s">
        <v>33</v>
      </c>
      <c r="I17" s="54" t="s">
        <v>502</v>
      </c>
      <c r="J17" s="32" t="s">
        <v>525</v>
      </c>
      <c r="K17" s="43"/>
      <c r="L17" s="43"/>
      <c r="M17" s="42"/>
      <c r="N17" s="42"/>
      <c r="O17" s="33"/>
      <c r="P17" s="40"/>
      <c r="Q17" s="11"/>
      <c r="R17" s="13" t="s">
        <v>36</v>
      </c>
      <c r="S17" s="11"/>
      <c r="T17" s="23"/>
      <c r="U17" s="23"/>
      <c r="V17" s="23"/>
      <c r="W17" s="23"/>
      <c r="X17" s="23"/>
    </row>
    <row r="18" spans="1:24" s="24" customFormat="1" ht="38.25" x14ac:dyDescent="0.25">
      <c r="A18" s="50" t="s">
        <v>532</v>
      </c>
      <c r="B18" s="51" t="s">
        <v>29</v>
      </c>
      <c r="C18" s="60" t="s">
        <v>533</v>
      </c>
      <c r="D18" s="55" t="s">
        <v>534</v>
      </c>
      <c r="E18" s="60" t="s">
        <v>40</v>
      </c>
      <c r="F18" s="60" t="s">
        <v>40</v>
      </c>
      <c r="G18" s="54" t="s">
        <v>501</v>
      </c>
      <c r="H18" s="46" t="s">
        <v>33</v>
      </c>
      <c r="I18" s="54" t="s">
        <v>502</v>
      </c>
      <c r="J18" s="32" t="s">
        <v>525</v>
      </c>
      <c r="K18" s="43"/>
      <c r="L18" s="43"/>
      <c r="M18" s="42"/>
      <c r="N18" s="42"/>
      <c r="O18" s="33"/>
      <c r="P18" s="40"/>
      <c r="Q18" s="11"/>
      <c r="R18" s="13" t="s">
        <v>36</v>
      </c>
      <c r="S18" s="11"/>
      <c r="T18" s="23"/>
      <c r="U18" s="23"/>
      <c r="V18" s="23"/>
      <c r="W18" s="23"/>
      <c r="X18" s="23"/>
    </row>
    <row r="19" spans="1:24" s="24" customFormat="1" ht="38.25" x14ac:dyDescent="0.25">
      <c r="A19" s="50" t="s">
        <v>535</v>
      </c>
      <c r="B19" s="51" t="s">
        <v>29</v>
      </c>
      <c r="C19" s="53" t="s">
        <v>536</v>
      </c>
      <c r="D19" s="52" t="s">
        <v>537</v>
      </c>
      <c r="E19" s="53" t="s">
        <v>40</v>
      </c>
      <c r="F19" s="53" t="s">
        <v>40</v>
      </c>
      <c r="G19" s="54" t="s">
        <v>501</v>
      </c>
      <c r="H19" s="46" t="s">
        <v>33</v>
      </c>
      <c r="I19" s="54" t="s">
        <v>502</v>
      </c>
      <c r="J19" s="32" t="s">
        <v>525</v>
      </c>
      <c r="K19" s="43"/>
      <c r="L19" s="43"/>
      <c r="M19" s="42"/>
      <c r="N19" s="42"/>
      <c r="O19" s="33"/>
      <c r="P19" s="40"/>
      <c r="Q19" s="11"/>
      <c r="R19" s="13" t="s">
        <v>36</v>
      </c>
      <c r="S19" s="11"/>
      <c r="T19" s="23"/>
      <c r="U19" s="23"/>
      <c r="V19" s="23"/>
      <c r="W19" s="23"/>
      <c r="X19" s="23"/>
    </row>
    <row r="20" spans="1:24" s="24" customFormat="1" ht="51" x14ac:dyDescent="0.25">
      <c r="A20" s="50" t="s">
        <v>538</v>
      </c>
      <c r="B20" s="51" t="s">
        <v>29</v>
      </c>
      <c r="C20" s="53" t="s">
        <v>539</v>
      </c>
      <c r="D20" s="52" t="s">
        <v>540</v>
      </c>
      <c r="E20" s="53" t="s">
        <v>31</v>
      </c>
      <c r="F20" s="53" t="s">
        <v>31</v>
      </c>
      <c r="G20" s="54" t="s">
        <v>501</v>
      </c>
      <c r="H20" s="46" t="s">
        <v>33</v>
      </c>
      <c r="I20" s="54" t="s">
        <v>502</v>
      </c>
      <c r="J20" s="32" t="s">
        <v>541</v>
      </c>
      <c r="K20" s="43"/>
      <c r="L20" s="43"/>
      <c r="M20" s="42"/>
      <c r="N20" s="42"/>
      <c r="O20" s="33"/>
      <c r="P20" s="40"/>
      <c r="Q20" s="11"/>
      <c r="R20" s="13" t="s">
        <v>36</v>
      </c>
      <c r="S20" s="11"/>
      <c r="T20" s="23"/>
      <c r="U20" s="23"/>
      <c r="V20" s="23"/>
      <c r="W20" s="23"/>
      <c r="X20" s="23"/>
    </row>
    <row r="21" spans="1:24" s="24" customFormat="1" ht="38.25" x14ac:dyDescent="0.25">
      <c r="A21" s="50" t="s">
        <v>542</v>
      </c>
      <c r="B21" s="51" t="s">
        <v>29</v>
      </c>
      <c r="C21" s="60" t="s">
        <v>543</v>
      </c>
      <c r="D21" s="55" t="s">
        <v>544</v>
      </c>
      <c r="E21" s="60" t="s">
        <v>31</v>
      </c>
      <c r="F21" s="60" t="s">
        <v>31</v>
      </c>
      <c r="G21" s="54" t="s">
        <v>501</v>
      </c>
      <c r="H21" s="46" t="s">
        <v>33</v>
      </c>
      <c r="I21" s="54" t="s">
        <v>502</v>
      </c>
      <c r="J21" s="32" t="s">
        <v>541</v>
      </c>
      <c r="K21" s="43"/>
      <c r="L21" s="43"/>
      <c r="M21" s="42"/>
      <c r="N21" s="42"/>
      <c r="O21" s="33"/>
      <c r="P21" s="40"/>
      <c r="Q21" s="11"/>
      <c r="R21" s="13" t="s">
        <v>36</v>
      </c>
      <c r="S21" s="11"/>
      <c r="T21" s="23"/>
      <c r="U21" s="23"/>
      <c r="V21" s="23"/>
      <c r="W21" s="23"/>
      <c r="X21" s="23"/>
    </row>
    <row r="22" spans="1:24" s="24" customFormat="1" ht="153" x14ac:dyDescent="0.25">
      <c r="A22" s="50" t="s">
        <v>545</v>
      </c>
      <c r="B22" s="51" t="s">
        <v>29</v>
      </c>
      <c r="C22" s="53" t="s">
        <v>546</v>
      </c>
      <c r="D22" s="52" t="s">
        <v>547</v>
      </c>
      <c r="E22" s="53" t="s">
        <v>31</v>
      </c>
      <c r="F22" s="53" t="s">
        <v>31</v>
      </c>
      <c r="G22" s="54" t="s">
        <v>501</v>
      </c>
      <c r="H22" s="46" t="s">
        <v>33</v>
      </c>
      <c r="I22" s="54" t="s">
        <v>502</v>
      </c>
      <c r="J22" s="32" t="s">
        <v>541</v>
      </c>
      <c r="K22" s="43"/>
      <c r="L22" s="43"/>
      <c r="M22" s="42"/>
      <c r="N22" s="42"/>
      <c r="O22" s="33"/>
      <c r="P22" s="40"/>
      <c r="Q22" s="11"/>
      <c r="R22" s="13" t="s">
        <v>36</v>
      </c>
      <c r="S22" s="11"/>
      <c r="T22" s="23"/>
      <c r="U22" s="23"/>
      <c r="V22" s="23"/>
      <c r="W22" s="23"/>
      <c r="X22" s="23"/>
    </row>
    <row r="23" spans="1:24" s="24" customFormat="1" ht="178.5" x14ac:dyDescent="0.25">
      <c r="A23" s="50" t="s">
        <v>548</v>
      </c>
      <c r="B23" s="51" t="s">
        <v>29</v>
      </c>
      <c r="C23" s="53" t="s">
        <v>549</v>
      </c>
      <c r="D23" s="52" t="s">
        <v>799</v>
      </c>
      <c r="E23" s="53" t="s">
        <v>31</v>
      </c>
      <c r="F23" s="53" t="s">
        <v>31</v>
      </c>
      <c r="G23" s="54" t="s">
        <v>501</v>
      </c>
      <c r="H23" s="46" t="s">
        <v>33</v>
      </c>
      <c r="I23" s="54" t="s">
        <v>502</v>
      </c>
      <c r="J23" s="32" t="s">
        <v>541</v>
      </c>
      <c r="K23" s="43"/>
      <c r="L23" s="43"/>
      <c r="M23" s="42"/>
      <c r="N23" s="42"/>
      <c r="O23" s="33"/>
      <c r="P23" s="40"/>
      <c r="Q23" s="11"/>
      <c r="R23" s="13" t="s">
        <v>36</v>
      </c>
      <c r="S23" s="11"/>
      <c r="T23" s="23"/>
      <c r="U23" s="23"/>
      <c r="V23" s="23"/>
      <c r="W23" s="23"/>
      <c r="X23" s="23"/>
    </row>
    <row r="24" spans="1:24" s="24" customFormat="1" ht="76.5" x14ac:dyDescent="0.25">
      <c r="A24" s="50" t="s">
        <v>550</v>
      </c>
      <c r="B24" s="51" t="s">
        <v>29</v>
      </c>
      <c r="C24" s="53" t="s">
        <v>551</v>
      </c>
      <c r="D24" s="52" t="s">
        <v>1317</v>
      </c>
      <c r="E24" s="53" t="s">
        <v>31</v>
      </c>
      <c r="F24" s="53" t="s">
        <v>31</v>
      </c>
      <c r="G24" s="54" t="s">
        <v>501</v>
      </c>
      <c r="H24" s="46" t="s">
        <v>33</v>
      </c>
      <c r="I24" s="54" t="s">
        <v>502</v>
      </c>
      <c r="J24" s="32" t="s">
        <v>541</v>
      </c>
      <c r="K24" s="43"/>
      <c r="L24" s="43"/>
      <c r="M24" s="42"/>
      <c r="N24" s="42"/>
      <c r="O24" s="33"/>
      <c r="P24" s="40"/>
      <c r="Q24" s="11"/>
      <c r="R24" s="13" t="s">
        <v>36</v>
      </c>
      <c r="S24" s="11"/>
      <c r="T24" s="23"/>
      <c r="U24" s="23"/>
      <c r="V24" s="23"/>
      <c r="W24" s="23"/>
      <c r="X24" s="23"/>
    </row>
    <row r="25" spans="1:24" s="24" customFormat="1" ht="114.75" x14ac:dyDescent="0.25">
      <c r="A25" s="50" t="s">
        <v>552</v>
      </c>
      <c r="B25" s="51" t="s">
        <v>29</v>
      </c>
      <c r="C25" s="53" t="s">
        <v>553</v>
      </c>
      <c r="D25" s="52" t="s">
        <v>554</v>
      </c>
      <c r="E25" s="53" t="s">
        <v>31</v>
      </c>
      <c r="F25" s="53" t="s">
        <v>31</v>
      </c>
      <c r="G25" s="54" t="s">
        <v>501</v>
      </c>
      <c r="H25" s="46" t="s">
        <v>33</v>
      </c>
      <c r="I25" s="54" t="s">
        <v>502</v>
      </c>
      <c r="J25" s="32" t="s">
        <v>541</v>
      </c>
      <c r="K25" s="43"/>
      <c r="L25" s="43"/>
      <c r="M25" s="42"/>
      <c r="N25" s="42"/>
      <c r="O25" s="33"/>
      <c r="P25" s="40"/>
      <c r="Q25" s="11"/>
      <c r="R25" s="13" t="s">
        <v>36</v>
      </c>
      <c r="S25" s="11"/>
      <c r="T25" s="23"/>
      <c r="U25" s="23"/>
      <c r="V25" s="23"/>
      <c r="W25" s="23"/>
      <c r="X25" s="23"/>
    </row>
    <row r="26" spans="1:24" s="24" customFormat="1" ht="63.75" x14ac:dyDescent="0.25">
      <c r="A26" s="50" t="s">
        <v>555</v>
      </c>
      <c r="B26" s="51" t="s">
        <v>29</v>
      </c>
      <c r="C26" s="53" t="s">
        <v>556</v>
      </c>
      <c r="D26" s="52" t="s">
        <v>557</v>
      </c>
      <c r="E26" s="53" t="s">
        <v>31</v>
      </c>
      <c r="F26" s="53" t="s">
        <v>31</v>
      </c>
      <c r="G26" s="54" t="s">
        <v>501</v>
      </c>
      <c r="H26" s="46" t="s">
        <v>33</v>
      </c>
      <c r="I26" s="54" t="s">
        <v>502</v>
      </c>
      <c r="J26" s="32" t="s">
        <v>541</v>
      </c>
      <c r="K26" s="43"/>
      <c r="L26" s="43"/>
      <c r="M26" s="42"/>
      <c r="N26" s="42"/>
      <c r="O26" s="33"/>
      <c r="P26" s="40"/>
      <c r="Q26" s="11"/>
      <c r="R26" s="13" t="s">
        <v>36</v>
      </c>
      <c r="S26" s="11"/>
      <c r="T26" s="23"/>
      <c r="U26" s="23"/>
      <c r="V26" s="23"/>
      <c r="W26" s="23"/>
      <c r="X26" s="23"/>
    </row>
    <row r="27" spans="1:24" s="24" customFormat="1" ht="51" x14ac:dyDescent="0.25">
      <c r="A27" s="50" t="s">
        <v>558</v>
      </c>
      <c r="B27" s="51" t="s">
        <v>29</v>
      </c>
      <c r="C27" s="53" t="s">
        <v>556</v>
      </c>
      <c r="D27" s="52" t="s">
        <v>1318</v>
      </c>
      <c r="E27" s="53" t="s">
        <v>31</v>
      </c>
      <c r="F27" s="53" t="s">
        <v>31</v>
      </c>
      <c r="G27" s="54" t="s">
        <v>501</v>
      </c>
      <c r="H27" s="46" t="s">
        <v>33</v>
      </c>
      <c r="I27" s="54" t="s">
        <v>502</v>
      </c>
      <c r="J27" s="32" t="s">
        <v>541</v>
      </c>
      <c r="K27" s="43"/>
      <c r="L27" s="43"/>
      <c r="M27" s="42"/>
      <c r="N27" s="42"/>
      <c r="O27" s="33"/>
      <c r="P27" s="40"/>
      <c r="Q27" s="11"/>
      <c r="R27" s="13" t="s">
        <v>36</v>
      </c>
      <c r="S27" s="11"/>
      <c r="T27" s="23"/>
      <c r="U27" s="23"/>
      <c r="V27" s="23"/>
      <c r="W27" s="23"/>
      <c r="X27" s="23"/>
    </row>
    <row r="28" spans="1:24" s="24" customFormat="1" ht="51" x14ac:dyDescent="0.25">
      <c r="A28" s="50" t="s">
        <v>559</v>
      </c>
      <c r="B28" s="51" t="s">
        <v>29</v>
      </c>
      <c r="C28" s="53" t="s">
        <v>556</v>
      </c>
      <c r="D28" s="52" t="s">
        <v>560</v>
      </c>
      <c r="E28" s="53" t="s">
        <v>31</v>
      </c>
      <c r="F28" s="53" t="s">
        <v>31</v>
      </c>
      <c r="G28" s="54" t="s">
        <v>501</v>
      </c>
      <c r="H28" s="46" t="s">
        <v>33</v>
      </c>
      <c r="I28" s="54" t="s">
        <v>502</v>
      </c>
      <c r="J28" s="32" t="s">
        <v>541</v>
      </c>
      <c r="K28" s="43"/>
      <c r="L28" s="43"/>
      <c r="M28" s="42"/>
      <c r="N28" s="42"/>
      <c r="O28" s="33"/>
      <c r="P28" s="40"/>
      <c r="Q28" s="11"/>
      <c r="R28" s="13" t="s">
        <v>36</v>
      </c>
      <c r="S28" s="11"/>
      <c r="T28" s="23"/>
      <c r="U28" s="23"/>
      <c r="V28" s="23"/>
      <c r="W28" s="23"/>
      <c r="X28" s="23"/>
    </row>
    <row r="29" spans="1:24" s="24" customFormat="1" ht="38.25" x14ac:dyDescent="0.25">
      <c r="A29" s="50" t="s">
        <v>561</v>
      </c>
      <c r="B29" s="51" t="s">
        <v>29</v>
      </c>
      <c r="C29" s="53" t="s">
        <v>562</v>
      </c>
      <c r="D29" s="52" t="s">
        <v>563</v>
      </c>
      <c r="E29" s="53" t="s">
        <v>31</v>
      </c>
      <c r="F29" s="53" t="s">
        <v>31</v>
      </c>
      <c r="G29" s="54" t="s">
        <v>501</v>
      </c>
      <c r="H29" s="46" t="s">
        <v>33</v>
      </c>
      <c r="I29" s="54" t="s">
        <v>502</v>
      </c>
      <c r="J29" s="32" t="s">
        <v>541</v>
      </c>
      <c r="K29" s="43"/>
      <c r="L29" s="43"/>
      <c r="M29" s="42"/>
      <c r="N29" s="42"/>
      <c r="O29" s="33"/>
      <c r="P29" s="40"/>
      <c r="Q29" s="11"/>
      <c r="R29" s="13" t="s">
        <v>36</v>
      </c>
      <c r="S29" s="11"/>
      <c r="T29" s="23"/>
      <c r="U29" s="23"/>
      <c r="V29" s="23"/>
      <c r="W29" s="23"/>
      <c r="X29" s="23"/>
    </row>
    <row r="30" spans="1:24" s="24" customFormat="1" ht="114.75" x14ac:dyDescent="0.25">
      <c r="A30" s="50" t="s">
        <v>564</v>
      </c>
      <c r="B30" s="51" t="s">
        <v>29</v>
      </c>
      <c r="C30" s="53" t="s">
        <v>562</v>
      </c>
      <c r="D30" s="52" t="s">
        <v>1287</v>
      </c>
      <c r="E30" s="53" t="s">
        <v>31</v>
      </c>
      <c r="F30" s="53" t="s">
        <v>31</v>
      </c>
      <c r="G30" s="54" t="s">
        <v>501</v>
      </c>
      <c r="H30" s="46" t="s">
        <v>33</v>
      </c>
      <c r="I30" s="54" t="s">
        <v>502</v>
      </c>
      <c r="J30" s="32" t="s">
        <v>541</v>
      </c>
      <c r="K30" s="43"/>
      <c r="L30" s="43"/>
      <c r="M30" s="42"/>
      <c r="N30" s="42"/>
      <c r="O30" s="33"/>
      <c r="P30" s="40"/>
      <c r="Q30" s="11"/>
      <c r="R30" s="13" t="s">
        <v>36</v>
      </c>
      <c r="S30" s="11"/>
      <c r="T30" s="23"/>
      <c r="U30" s="23"/>
      <c r="V30" s="23"/>
      <c r="W30" s="23"/>
      <c r="X30" s="23"/>
    </row>
    <row r="31" spans="1:24" s="24" customFormat="1" ht="102" x14ac:dyDescent="0.25">
      <c r="A31" s="50" t="s">
        <v>565</v>
      </c>
      <c r="B31" s="51" t="s">
        <v>29</v>
      </c>
      <c r="C31" s="53" t="s">
        <v>562</v>
      </c>
      <c r="D31" s="52" t="s">
        <v>566</v>
      </c>
      <c r="E31" s="53" t="s">
        <v>31</v>
      </c>
      <c r="F31" s="53" t="s">
        <v>31</v>
      </c>
      <c r="G31" s="54" t="s">
        <v>501</v>
      </c>
      <c r="H31" s="46" t="s">
        <v>33</v>
      </c>
      <c r="I31" s="54" t="s">
        <v>502</v>
      </c>
      <c r="J31" s="32" t="s">
        <v>541</v>
      </c>
      <c r="K31" s="43"/>
      <c r="L31" s="43"/>
      <c r="M31" s="42"/>
      <c r="N31" s="42"/>
      <c r="O31" s="33"/>
      <c r="P31" s="40"/>
      <c r="Q31" s="11"/>
      <c r="R31" s="13" t="s">
        <v>36</v>
      </c>
      <c r="S31" s="11"/>
      <c r="T31" s="23"/>
      <c r="U31" s="23"/>
      <c r="V31" s="23"/>
      <c r="W31" s="23"/>
      <c r="X31" s="23"/>
    </row>
    <row r="32" spans="1:24" s="24" customFormat="1" ht="76.5" x14ac:dyDescent="0.25">
      <c r="A32" s="50" t="s">
        <v>567</v>
      </c>
      <c r="B32" s="51" t="s">
        <v>29</v>
      </c>
      <c r="C32" s="53" t="s">
        <v>562</v>
      </c>
      <c r="D32" s="52" t="s">
        <v>568</v>
      </c>
      <c r="E32" s="53" t="s">
        <v>31</v>
      </c>
      <c r="F32" s="53" t="s">
        <v>31</v>
      </c>
      <c r="G32" s="54" t="s">
        <v>501</v>
      </c>
      <c r="H32" s="46" t="s">
        <v>33</v>
      </c>
      <c r="I32" s="54" t="s">
        <v>502</v>
      </c>
      <c r="J32" s="32" t="s">
        <v>541</v>
      </c>
      <c r="K32" s="43"/>
      <c r="L32" s="43"/>
      <c r="M32" s="42"/>
      <c r="N32" s="42"/>
      <c r="O32" s="33"/>
      <c r="P32" s="40"/>
      <c r="Q32" s="11"/>
      <c r="R32" s="13" t="s">
        <v>36</v>
      </c>
      <c r="S32" s="11"/>
      <c r="T32" s="23"/>
      <c r="U32" s="23"/>
      <c r="V32" s="23"/>
      <c r="W32" s="23"/>
      <c r="X32" s="23"/>
    </row>
    <row r="33" spans="1:24" s="24" customFormat="1" ht="114.75" x14ac:dyDescent="0.25">
      <c r="A33" s="50" t="s">
        <v>569</v>
      </c>
      <c r="B33" s="51" t="s">
        <v>29</v>
      </c>
      <c r="C33" s="53" t="s">
        <v>562</v>
      </c>
      <c r="D33" s="52" t="s">
        <v>570</v>
      </c>
      <c r="E33" s="53" t="s">
        <v>31</v>
      </c>
      <c r="F33" s="53" t="s">
        <v>31</v>
      </c>
      <c r="G33" s="54" t="s">
        <v>501</v>
      </c>
      <c r="H33" s="46" t="s">
        <v>33</v>
      </c>
      <c r="I33" s="54" t="s">
        <v>502</v>
      </c>
      <c r="J33" s="32" t="s">
        <v>541</v>
      </c>
      <c r="K33" s="43"/>
      <c r="L33" s="43"/>
      <c r="M33" s="42"/>
      <c r="N33" s="42"/>
      <c r="O33" s="33"/>
      <c r="P33" s="40"/>
      <c r="Q33" s="11"/>
      <c r="R33" s="13" t="s">
        <v>36</v>
      </c>
      <c r="S33" s="11"/>
      <c r="T33" s="23"/>
      <c r="U33" s="23"/>
      <c r="V33" s="23"/>
      <c r="W33" s="23"/>
      <c r="X33" s="23"/>
    </row>
    <row r="34" spans="1:24" s="24" customFormat="1" ht="76.5" x14ac:dyDescent="0.25">
      <c r="A34" s="50" t="s">
        <v>571</v>
      </c>
      <c r="B34" s="51" t="s">
        <v>29</v>
      </c>
      <c r="C34" s="53" t="s">
        <v>562</v>
      </c>
      <c r="D34" s="52" t="s">
        <v>572</v>
      </c>
      <c r="E34" s="53" t="s">
        <v>31</v>
      </c>
      <c r="F34" s="53" t="s">
        <v>31</v>
      </c>
      <c r="G34" s="54" t="s">
        <v>501</v>
      </c>
      <c r="H34" s="46" t="s">
        <v>33</v>
      </c>
      <c r="I34" s="54" t="s">
        <v>502</v>
      </c>
      <c r="J34" s="32" t="s">
        <v>541</v>
      </c>
      <c r="K34" s="43"/>
      <c r="L34" s="43"/>
      <c r="M34" s="42"/>
      <c r="N34" s="42"/>
      <c r="O34" s="33"/>
      <c r="P34" s="40"/>
      <c r="Q34" s="11"/>
      <c r="R34" s="13" t="s">
        <v>36</v>
      </c>
      <c r="S34" s="11"/>
      <c r="T34" s="23"/>
      <c r="U34" s="23"/>
      <c r="V34" s="23"/>
      <c r="W34" s="23"/>
      <c r="X34" s="23"/>
    </row>
    <row r="35" spans="1:24" s="24" customFormat="1" ht="38.25" x14ac:dyDescent="0.25">
      <c r="A35" s="50" t="s">
        <v>573</v>
      </c>
      <c r="B35" s="51" t="s">
        <v>29</v>
      </c>
      <c r="C35" s="53" t="s">
        <v>562</v>
      </c>
      <c r="D35" s="52" t="s">
        <v>574</v>
      </c>
      <c r="E35" s="53" t="s">
        <v>31</v>
      </c>
      <c r="F35" s="53" t="s">
        <v>31</v>
      </c>
      <c r="G35" s="54" t="s">
        <v>501</v>
      </c>
      <c r="H35" s="46" t="s">
        <v>33</v>
      </c>
      <c r="I35" s="54" t="s">
        <v>502</v>
      </c>
      <c r="J35" s="32" t="s">
        <v>541</v>
      </c>
      <c r="K35" s="43"/>
      <c r="L35" s="43"/>
      <c r="M35" s="42"/>
      <c r="N35" s="42"/>
      <c r="O35" s="33"/>
      <c r="P35" s="40"/>
      <c r="Q35" s="11"/>
      <c r="R35" s="13" t="s">
        <v>36</v>
      </c>
      <c r="S35" s="11"/>
      <c r="T35" s="23"/>
      <c r="U35" s="23"/>
      <c r="V35" s="23"/>
      <c r="W35" s="23"/>
      <c r="X35" s="23"/>
    </row>
    <row r="36" spans="1:24" s="24" customFormat="1" ht="38.25" x14ac:dyDescent="0.25">
      <c r="A36" s="50" t="s">
        <v>575</v>
      </c>
      <c r="B36" s="51" t="s">
        <v>29</v>
      </c>
      <c r="C36" s="53" t="s">
        <v>576</v>
      </c>
      <c r="D36" s="52" t="s">
        <v>577</v>
      </c>
      <c r="E36" s="53" t="s">
        <v>31</v>
      </c>
      <c r="F36" s="53" t="s">
        <v>31</v>
      </c>
      <c r="G36" s="54" t="s">
        <v>578</v>
      </c>
      <c r="H36" s="46" t="s">
        <v>33</v>
      </c>
      <c r="I36" s="54" t="s">
        <v>502</v>
      </c>
      <c r="J36" s="32" t="s">
        <v>579</v>
      </c>
      <c r="K36" s="43"/>
      <c r="L36" s="43"/>
      <c r="M36" s="42"/>
      <c r="N36" s="42"/>
      <c r="O36" s="33"/>
      <c r="P36" s="40"/>
      <c r="Q36" s="11"/>
      <c r="R36" s="13" t="s">
        <v>36</v>
      </c>
      <c r="S36" s="11"/>
      <c r="T36" s="23"/>
      <c r="U36" s="23"/>
      <c r="V36" s="23"/>
      <c r="W36" s="23"/>
      <c r="X36" s="23"/>
    </row>
    <row r="37" spans="1:24" s="24" customFormat="1" ht="38.25" x14ac:dyDescent="0.25">
      <c r="A37" s="50" t="s">
        <v>580</v>
      </c>
      <c r="B37" s="51" t="s">
        <v>29</v>
      </c>
      <c r="C37" s="53" t="s">
        <v>576</v>
      </c>
      <c r="D37" s="52" t="s">
        <v>800</v>
      </c>
      <c r="E37" s="53" t="s">
        <v>40</v>
      </c>
      <c r="F37" s="53" t="s">
        <v>40</v>
      </c>
      <c r="G37" s="54" t="s">
        <v>578</v>
      </c>
      <c r="H37" s="46" t="s">
        <v>33</v>
      </c>
      <c r="I37" s="54" t="s">
        <v>502</v>
      </c>
      <c r="J37" s="32" t="s">
        <v>579</v>
      </c>
      <c r="K37" s="43"/>
      <c r="L37" s="43"/>
      <c r="M37" s="42"/>
      <c r="N37" s="42"/>
      <c r="O37" s="33"/>
      <c r="P37" s="40"/>
      <c r="Q37" s="11"/>
      <c r="R37" s="13" t="s">
        <v>36</v>
      </c>
      <c r="S37" s="11"/>
      <c r="T37" s="23"/>
      <c r="U37" s="23"/>
      <c r="V37" s="23"/>
      <c r="W37" s="23"/>
      <c r="X37" s="23"/>
    </row>
    <row r="38" spans="1:24" s="24" customFormat="1" ht="25.5" x14ac:dyDescent="0.25">
      <c r="A38" s="50" t="s">
        <v>581</v>
      </c>
      <c r="B38" s="51" t="s">
        <v>29</v>
      </c>
      <c r="C38" s="53" t="s">
        <v>576</v>
      </c>
      <c r="D38" s="52" t="s">
        <v>582</v>
      </c>
      <c r="E38" s="53" t="s">
        <v>31</v>
      </c>
      <c r="F38" s="53" t="s">
        <v>31</v>
      </c>
      <c r="G38" s="54" t="s">
        <v>578</v>
      </c>
      <c r="H38" s="46" t="s">
        <v>33</v>
      </c>
      <c r="I38" s="54" t="s">
        <v>502</v>
      </c>
      <c r="J38" s="32" t="s">
        <v>579</v>
      </c>
      <c r="K38" s="43"/>
      <c r="L38" s="43"/>
      <c r="M38" s="42"/>
      <c r="N38" s="42"/>
      <c r="O38" s="33"/>
      <c r="P38" s="40"/>
      <c r="Q38" s="11"/>
      <c r="R38" s="13" t="s">
        <v>36</v>
      </c>
      <c r="S38" s="11"/>
      <c r="T38" s="23"/>
      <c r="U38" s="23"/>
      <c r="V38" s="23"/>
      <c r="W38" s="23"/>
      <c r="X38" s="23"/>
    </row>
    <row r="39" spans="1:24" s="24" customFormat="1" ht="25.5" x14ac:dyDescent="0.25">
      <c r="A39" s="50" t="s">
        <v>583</v>
      </c>
      <c r="B39" s="51" t="s">
        <v>29</v>
      </c>
      <c r="C39" s="53" t="s">
        <v>576</v>
      </c>
      <c r="D39" s="52" t="s">
        <v>584</v>
      </c>
      <c r="E39" s="53" t="s">
        <v>110</v>
      </c>
      <c r="F39" s="53" t="s">
        <v>110</v>
      </c>
      <c r="G39" s="54" t="s">
        <v>578</v>
      </c>
      <c r="H39" s="46" t="s">
        <v>33</v>
      </c>
      <c r="I39" s="54" t="s">
        <v>502</v>
      </c>
      <c r="J39" s="32" t="s">
        <v>585</v>
      </c>
      <c r="K39" s="43"/>
      <c r="L39" s="43"/>
      <c r="M39" s="42"/>
      <c r="N39" s="42"/>
      <c r="O39" s="33"/>
      <c r="P39" s="40"/>
      <c r="Q39" s="11"/>
      <c r="R39" s="13" t="s">
        <v>36</v>
      </c>
      <c r="S39" s="11"/>
      <c r="T39" s="23"/>
      <c r="U39" s="23"/>
      <c r="V39" s="23"/>
      <c r="W39" s="23"/>
      <c r="X39" s="23"/>
    </row>
    <row r="40" spans="1:24" s="24" customFormat="1" ht="38.25" x14ac:dyDescent="0.25">
      <c r="A40" s="50" t="s">
        <v>586</v>
      </c>
      <c r="B40" s="51" t="s">
        <v>29</v>
      </c>
      <c r="C40" s="60" t="s">
        <v>587</v>
      </c>
      <c r="D40" s="52" t="s">
        <v>801</v>
      </c>
      <c r="E40" s="53" t="s">
        <v>110</v>
      </c>
      <c r="F40" s="53" t="s">
        <v>110</v>
      </c>
      <c r="G40" s="54" t="s">
        <v>578</v>
      </c>
      <c r="H40" s="46" t="s">
        <v>33</v>
      </c>
      <c r="I40" s="54" t="s">
        <v>502</v>
      </c>
      <c r="J40" s="32" t="s">
        <v>585</v>
      </c>
      <c r="K40" s="43"/>
      <c r="L40" s="43"/>
      <c r="M40" s="42"/>
      <c r="N40" s="42"/>
      <c r="O40" s="33"/>
      <c r="P40" s="40"/>
      <c r="Q40" s="11"/>
      <c r="R40" s="13" t="s">
        <v>36</v>
      </c>
      <c r="S40" s="11"/>
      <c r="T40" s="23"/>
      <c r="U40" s="23"/>
      <c r="V40" s="23"/>
      <c r="W40" s="23"/>
      <c r="X40" s="23"/>
    </row>
    <row r="41" spans="1:24" s="24" customFormat="1" ht="38.25" x14ac:dyDescent="0.25">
      <c r="A41" s="50" t="s">
        <v>588</v>
      </c>
      <c r="B41" s="51" t="s">
        <v>29</v>
      </c>
      <c r="C41" s="60" t="s">
        <v>587</v>
      </c>
      <c r="D41" s="55" t="s">
        <v>589</v>
      </c>
      <c r="E41" s="60" t="s">
        <v>31</v>
      </c>
      <c r="F41" s="60" t="s">
        <v>31</v>
      </c>
      <c r="G41" s="54" t="s">
        <v>578</v>
      </c>
      <c r="H41" s="46" t="s">
        <v>33</v>
      </c>
      <c r="I41" s="54" t="s">
        <v>502</v>
      </c>
      <c r="J41" s="32" t="s">
        <v>579</v>
      </c>
      <c r="K41" s="43"/>
      <c r="L41" s="43"/>
      <c r="M41" s="42"/>
      <c r="N41" s="42"/>
      <c r="O41" s="33"/>
      <c r="P41" s="40"/>
      <c r="Q41" s="11"/>
      <c r="R41" s="13" t="s">
        <v>36</v>
      </c>
      <c r="S41" s="11"/>
      <c r="T41" s="23"/>
      <c r="U41" s="23"/>
      <c r="V41" s="23"/>
      <c r="W41" s="23"/>
      <c r="X41" s="23"/>
    </row>
    <row r="42" spans="1:24" s="24" customFormat="1" ht="25.5" x14ac:dyDescent="0.25">
      <c r="A42" s="50" t="s">
        <v>590</v>
      </c>
      <c r="B42" s="51" t="s">
        <v>29</v>
      </c>
      <c r="C42" s="53" t="s">
        <v>591</v>
      </c>
      <c r="D42" s="52" t="s">
        <v>592</v>
      </c>
      <c r="E42" s="53" t="s">
        <v>40</v>
      </c>
      <c r="F42" s="53" t="s">
        <v>40</v>
      </c>
      <c r="G42" s="54" t="s">
        <v>578</v>
      </c>
      <c r="H42" s="46" t="s">
        <v>33</v>
      </c>
      <c r="I42" s="54" t="s">
        <v>502</v>
      </c>
      <c r="J42" s="32" t="s">
        <v>579</v>
      </c>
      <c r="K42" s="43"/>
      <c r="L42" s="43"/>
      <c r="M42" s="42"/>
      <c r="N42" s="42"/>
      <c r="O42" s="33"/>
      <c r="P42" s="40"/>
      <c r="Q42" s="11"/>
      <c r="R42" s="13" t="s">
        <v>36</v>
      </c>
      <c r="S42" s="11"/>
      <c r="T42" s="23"/>
      <c r="U42" s="23"/>
      <c r="V42" s="23"/>
      <c r="W42" s="23"/>
      <c r="X42" s="23"/>
    </row>
    <row r="43" spans="1:24" s="24" customFormat="1" ht="25.5" x14ac:dyDescent="0.25">
      <c r="A43" s="50" t="s">
        <v>593</v>
      </c>
      <c r="B43" s="51" t="s">
        <v>29</v>
      </c>
      <c r="C43" s="53" t="s">
        <v>576</v>
      </c>
      <c r="D43" s="52" t="s">
        <v>594</v>
      </c>
      <c r="E43" s="53" t="s">
        <v>110</v>
      </c>
      <c r="F43" s="53" t="s">
        <v>110</v>
      </c>
      <c r="G43" s="54" t="s">
        <v>578</v>
      </c>
      <c r="H43" s="46" t="s">
        <v>33</v>
      </c>
      <c r="I43" s="54" t="s">
        <v>502</v>
      </c>
      <c r="J43" s="32" t="s">
        <v>585</v>
      </c>
      <c r="K43" s="43"/>
      <c r="L43" s="43"/>
      <c r="M43" s="42"/>
      <c r="N43" s="42"/>
      <c r="O43" s="33"/>
      <c r="P43" s="40"/>
      <c r="Q43" s="11"/>
      <c r="R43" s="13" t="s">
        <v>36</v>
      </c>
      <c r="S43" s="11"/>
      <c r="T43" s="23"/>
      <c r="U43" s="23"/>
      <c r="V43" s="23"/>
      <c r="W43" s="23"/>
      <c r="X43" s="23"/>
    </row>
    <row r="44" spans="1:24" s="24" customFormat="1" ht="38.25" x14ac:dyDescent="0.25">
      <c r="A44" s="50" t="s">
        <v>595</v>
      </c>
      <c r="B44" s="51" t="s">
        <v>29</v>
      </c>
      <c r="C44" s="53" t="s">
        <v>596</v>
      </c>
      <c r="D44" s="52" t="s">
        <v>597</v>
      </c>
      <c r="E44" s="53" t="s">
        <v>31</v>
      </c>
      <c r="F44" s="53" t="s">
        <v>31</v>
      </c>
      <c r="G44" s="54" t="s">
        <v>578</v>
      </c>
      <c r="H44" s="46" t="s">
        <v>33</v>
      </c>
      <c r="I44" s="54" t="s">
        <v>502</v>
      </c>
      <c r="J44" s="32" t="s">
        <v>579</v>
      </c>
      <c r="K44" s="43"/>
      <c r="L44" s="43"/>
      <c r="M44" s="42"/>
      <c r="N44" s="42"/>
      <c r="O44" s="33"/>
      <c r="P44" s="40"/>
      <c r="Q44" s="11"/>
      <c r="R44" s="13" t="s">
        <v>36</v>
      </c>
      <c r="S44" s="11"/>
      <c r="T44" s="23"/>
      <c r="U44" s="23"/>
      <c r="V44" s="23"/>
      <c r="W44" s="23"/>
      <c r="X44" s="23"/>
    </row>
    <row r="45" spans="1:24" s="24" customFormat="1" ht="76.5" x14ac:dyDescent="0.25">
      <c r="A45" s="50" t="s">
        <v>598</v>
      </c>
      <c r="B45" s="51" t="s">
        <v>29</v>
      </c>
      <c r="C45" s="60" t="s">
        <v>596</v>
      </c>
      <c r="D45" s="55" t="s">
        <v>804</v>
      </c>
      <c r="E45" s="60" t="s">
        <v>31</v>
      </c>
      <c r="F45" s="60" t="s">
        <v>31</v>
      </c>
      <c r="G45" s="54" t="s">
        <v>578</v>
      </c>
      <c r="H45" s="46" t="s">
        <v>33</v>
      </c>
      <c r="I45" s="54" t="s">
        <v>502</v>
      </c>
      <c r="J45" s="32" t="s">
        <v>579</v>
      </c>
      <c r="K45" s="43"/>
      <c r="L45" s="43"/>
      <c r="M45" s="42"/>
      <c r="N45" s="42"/>
      <c r="O45" s="33"/>
      <c r="P45" s="40"/>
      <c r="Q45" s="11"/>
      <c r="R45" s="13" t="s">
        <v>36</v>
      </c>
      <c r="S45" s="11"/>
      <c r="T45" s="23"/>
      <c r="U45" s="23"/>
      <c r="V45" s="23"/>
      <c r="W45" s="23"/>
      <c r="X45" s="23"/>
    </row>
    <row r="46" spans="1:24" s="24" customFormat="1" ht="38.25" x14ac:dyDescent="0.25">
      <c r="A46" s="50" t="s">
        <v>599</v>
      </c>
      <c r="B46" s="51" t="s">
        <v>29</v>
      </c>
      <c r="C46" s="60" t="s">
        <v>596</v>
      </c>
      <c r="D46" s="55" t="s">
        <v>600</v>
      </c>
      <c r="E46" s="60" t="s">
        <v>31</v>
      </c>
      <c r="F46" s="60" t="s">
        <v>31</v>
      </c>
      <c r="G46" s="54" t="s">
        <v>578</v>
      </c>
      <c r="H46" s="46" t="s">
        <v>33</v>
      </c>
      <c r="I46" s="54" t="s">
        <v>502</v>
      </c>
      <c r="J46" s="32" t="s">
        <v>579</v>
      </c>
      <c r="K46" s="43"/>
      <c r="L46" s="43"/>
      <c r="M46" s="42"/>
      <c r="N46" s="42"/>
      <c r="O46" s="33"/>
      <c r="P46" s="40"/>
      <c r="Q46" s="11"/>
      <c r="R46" s="13" t="s">
        <v>36</v>
      </c>
      <c r="S46" s="11"/>
      <c r="T46" s="23"/>
      <c r="U46" s="23"/>
      <c r="V46" s="23"/>
      <c r="W46" s="23"/>
      <c r="X46" s="23"/>
    </row>
    <row r="47" spans="1:24" s="24" customFormat="1" ht="51" x14ac:dyDescent="0.25">
      <c r="A47" s="50" t="s">
        <v>601</v>
      </c>
      <c r="B47" s="51" t="s">
        <v>29</v>
      </c>
      <c r="C47" s="60" t="s">
        <v>596</v>
      </c>
      <c r="D47" s="55" t="s">
        <v>805</v>
      </c>
      <c r="E47" s="60" t="s">
        <v>31</v>
      </c>
      <c r="F47" s="60" t="s">
        <v>31</v>
      </c>
      <c r="G47" s="54" t="s">
        <v>578</v>
      </c>
      <c r="H47" s="46" t="s">
        <v>33</v>
      </c>
      <c r="I47" s="54" t="s">
        <v>502</v>
      </c>
      <c r="J47" s="32" t="s">
        <v>579</v>
      </c>
      <c r="K47" s="43"/>
      <c r="L47" s="43"/>
      <c r="M47" s="42"/>
      <c r="N47" s="42"/>
      <c r="O47" s="33"/>
      <c r="P47" s="40"/>
      <c r="Q47" s="11"/>
      <c r="R47" s="13" t="s">
        <v>36</v>
      </c>
      <c r="S47" s="11"/>
      <c r="T47" s="23"/>
      <c r="U47" s="23"/>
      <c r="V47" s="23"/>
      <c r="W47" s="23"/>
      <c r="X47" s="23"/>
    </row>
    <row r="48" spans="1:24" s="24" customFormat="1" ht="25.5" x14ac:dyDescent="0.25">
      <c r="A48" s="50" t="s">
        <v>602</v>
      </c>
      <c r="B48" s="51" t="s">
        <v>29</v>
      </c>
      <c r="C48" s="53" t="s">
        <v>141</v>
      </c>
      <c r="D48" s="52" t="s">
        <v>603</v>
      </c>
      <c r="E48" s="53" t="s">
        <v>31</v>
      </c>
      <c r="F48" s="53" t="s">
        <v>31</v>
      </c>
      <c r="G48" s="54" t="s">
        <v>578</v>
      </c>
      <c r="H48" s="46" t="s">
        <v>33</v>
      </c>
      <c r="I48" s="54" t="s">
        <v>502</v>
      </c>
      <c r="J48" s="32" t="s">
        <v>579</v>
      </c>
      <c r="K48" s="43"/>
      <c r="L48" s="43"/>
      <c r="M48" s="42"/>
      <c r="N48" s="42"/>
      <c r="O48" s="33"/>
      <c r="P48" s="40"/>
      <c r="Q48" s="11"/>
      <c r="R48" s="13" t="s">
        <v>36</v>
      </c>
      <c r="S48" s="11"/>
      <c r="T48" s="23"/>
      <c r="U48" s="23"/>
      <c r="V48" s="23"/>
      <c r="W48" s="23"/>
      <c r="X48" s="23"/>
    </row>
    <row r="49" spans="1:24" s="24" customFormat="1" ht="25.5" x14ac:dyDescent="0.25">
      <c r="A49" s="50" t="s">
        <v>604</v>
      </c>
      <c r="B49" s="51" t="s">
        <v>29</v>
      </c>
      <c r="C49" s="53" t="s">
        <v>141</v>
      </c>
      <c r="D49" s="52" t="s">
        <v>605</v>
      </c>
      <c r="E49" s="53" t="s">
        <v>31</v>
      </c>
      <c r="F49" s="53" t="s">
        <v>31</v>
      </c>
      <c r="G49" s="54" t="s">
        <v>578</v>
      </c>
      <c r="H49" s="46" t="s">
        <v>33</v>
      </c>
      <c r="I49" s="54" t="s">
        <v>502</v>
      </c>
      <c r="J49" s="32" t="s">
        <v>579</v>
      </c>
      <c r="K49" s="43"/>
      <c r="L49" s="43"/>
      <c r="M49" s="42"/>
      <c r="N49" s="42"/>
      <c r="O49" s="33"/>
      <c r="P49" s="40"/>
      <c r="Q49" s="11"/>
      <c r="R49" s="13" t="s">
        <v>36</v>
      </c>
      <c r="S49" s="11"/>
      <c r="T49" s="23"/>
      <c r="U49" s="23"/>
      <c r="V49" s="23"/>
      <c r="W49" s="23"/>
      <c r="X49" s="23"/>
    </row>
    <row r="50" spans="1:24" s="24" customFormat="1" ht="25.5" x14ac:dyDescent="0.25">
      <c r="A50" s="50" t="s">
        <v>606</v>
      </c>
      <c r="B50" s="51" t="s">
        <v>29</v>
      </c>
      <c r="C50" s="53" t="s">
        <v>576</v>
      </c>
      <c r="D50" s="52" t="s">
        <v>607</v>
      </c>
      <c r="E50" s="53" t="s">
        <v>31</v>
      </c>
      <c r="F50" s="53" t="s">
        <v>31</v>
      </c>
      <c r="G50" s="54" t="s">
        <v>578</v>
      </c>
      <c r="H50" s="46" t="s">
        <v>33</v>
      </c>
      <c r="I50" s="54" t="s">
        <v>502</v>
      </c>
      <c r="J50" s="32" t="s">
        <v>579</v>
      </c>
      <c r="K50" s="43"/>
      <c r="L50" s="43"/>
      <c r="M50" s="42"/>
      <c r="N50" s="42"/>
      <c r="O50" s="33"/>
      <c r="P50" s="40"/>
      <c r="Q50" s="11"/>
      <c r="R50" s="13" t="s">
        <v>36</v>
      </c>
      <c r="S50" s="11"/>
      <c r="T50" s="23"/>
      <c r="U50" s="23"/>
      <c r="V50" s="23"/>
      <c r="W50" s="23"/>
      <c r="X50" s="23"/>
    </row>
    <row r="51" spans="1:24" s="24" customFormat="1" ht="25.5" x14ac:dyDescent="0.25">
      <c r="A51" s="50" t="s">
        <v>608</v>
      </c>
      <c r="B51" s="51" t="s">
        <v>29</v>
      </c>
      <c r="C51" s="60" t="s">
        <v>807</v>
      </c>
      <c r="D51" s="55" t="s">
        <v>806</v>
      </c>
      <c r="E51" s="60" t="s">
        <v>31</v>
      </c>
      <c r="F51" s="60" t="s">
        <v>31</v>
      </c>
      <c r="G51" s="54" t="s">
        <v>578</v>
      </c>
      <c r="H51" s="46" t="s">
        <v>33</v>
      </c>
      <c r="I51" s="54" t="s">
        <v>502</v>
      </c>
      <c r="J51" s="32" t="s">
        <v>585</v>
      </c>
      <c r="K51" s="43"/>
      <c r="L51" s="43"/>
      <c r="M51" s="42"/>
      <c r="N51" s="42"/>
      <c r="O51" s="33"/>
      <c r="P51" s="40"/>
      <c r="Q51" s="11"/>
      <c r="R51" s="13" t="s">
        <v>36</v>
      </c>
      <c r="S51" s="11"/>
      <c r="T51" s="23"/>
      <c r="U51" s="23"/>
      <c r="V51" s="23"/>
      <c r="W51" s="23"/>
      <c r="X51" s="23"/>
    </row>
    <row r="52" spans="1:24" s="24" customFormat="1" ht="76.5" x14ac:dyDescent="0.25">
      <c r="A52" s="50" t="s">
        <v>609</v>
      </c>
      <c r="B52" s="51" t="s">
        <v>29</v>
      </c>
      <c r="C52" s="53" t="s">
        <v>807</v>
      </c>
      <c r="D52" s="52" t="s">
        <v>808</v>
      </c>
      <c r="E52" s="53" t="s">
        <v>31</v>
      </c>
      <c r="F52" s="53" t="s">
        <v>31</v>
      </c>
      <c r="G52" s="54" t="s">
        <v>578</v>
      </c>
      <c r="H52" s="46" t="s">
        <v>33</v>
      </c>
      <c r="I52" s="54" t="s">
        <v>502</v>
      </c>
      <c r="J52" s="32" t="s">
        <v>585</v>
      </c>
      <c r="K52" s="43"/>
      <c r="L52" s="43"/>
      <c r="M52" s="42"/>
      <c r="N52" s="42"/>
      <c r="O52" s="33"/>
      <c r="P52" s="40"/>
      <c r="Q52" s="11"/>
      <c r="R52" s="13" t="s">
        <v>36</v>
      </c>
      <c r="S52" s="11"/>
      <c r="T52" s="23"/>
      <c r="U52" s="23"/>
      <c r="V52" s="23"/>
      <c r="W52" s="23"/>
      <c r="X52" s="23"/>
    </row>
    <row r="53" spans="1:24" s="24" customFormat="1" ht="38.25" x14ac:dyDescent="0.25">
      <c r="A53" s="50" t="s">
        <v>610</v>
      </c>
      <c r="B53" s="51" t="s">
        <v>29</v>
      </c>
      <c r="C53" s="53" t="s">
        <v>141</v>
      </c>
      <c r="D53" s="52" t="s">
        <v>802</v>
      </c>
      <c r="E53" s="53" t="s">
        <v>31</v>
      </c>
      <c r="F53" s="53" t="s">
        <v>31</v>
      </c>
      <c r="G53" s="54" t="s">
        <v>578</v>
      </c>
      <c r="H53" s="46" t="s">
        <v>33</v>
      </c>
      <c r="I53" s="54" t="s">
        <v>502</v>
      </c>
      <c r="J53" s="32" t="s">
        <v>611</v>
      </c>
      <c r="K53" s="43"/>
      <c r="L53" s="43"/>
      <c r="M53" s="42"/>
      <c r="N53" s="42"/>
      <c r="O53" s="33"/>
      <c r="P53" s="40"/>
      <c r="Q53" s="11"/>
      <c r="R53" s="13" t="s">
        <v>36</v>
      </c>
      <c r="S53" s="11"/>
      <c r="T53" s="23"/>
      <c r="U53" s="23"/>
      <c r="V53" s="23"/>
      <c r="W53" s="23"/>
      <c r="X53" s="23"/>
    </row>
    <row r="54" spans="1:24" s="24" customFormat="1" ht="51" x14ac:dyDescent="0.25">
      <c r="A54" s="50" t="s">
        <v>612</v>
      </c>
      <c r="B54" s="51" t="s">
        <v>29</v>
      </c>
      <c r="C54" s="53" t="s">
        <v>576</v>
      </c>
      <c r="D54" s="52" t="s">
        <v>614</v>
      </c>
      <c r="E54" s="53" t="s">
        <v>31</v>
      </c>
      <c r="F54" s="53" t="s">
        <v>31</v>
      </c>
      <c r="G54" s="54" t="s">
        <v>578</v>
      </c>
      <c r="H54" s="46" t="s">
        <v>33</v>
      </c>
      <c r="I54" s="54" t="s">
        <v>502</v>
      </c>
      <c r="J54" s="32" t="s">
        <v>611</v>
      </c>
      <c r="K54" s="43"/>
      <c r="L54" s="43"/>
      <c r="M54" s="42"/>
      <c r="N54" s="42"/>
      <c r="O54" s="33"/>
      <c r="P54" s="40"/>
      <c r="Q54" s="11"/>
      <c r="R54" s="13" t="s">
        <v>36</v>
      </c>
      <c r="S54" s="11"/>
      <c r="T54" s="23"/>
      <c r="U54" s="23"/>
      <c r="V54" s="23"/>
      <c r="W54" s="23"/>
      <c r="X54" s="23"/>
    </row>
    <row r="55" spans="1:24" s="24" customFormat="1" ht="63.75" x14ac:dyDescent="0.25">
      <c r="A55" s="50" t="s">
        <v>615</v>
      </c>
      <c r="B55" s="51" t="s">
        <v>29</v>
      </c>
      <c r="C55" s="53" t="s">
        <v>576</v>
      </c>
      <c r="D55" s="52" t="s">
        <v>1319</v>
      </c>
      <c r="E55" s="53" t="s">
        <v>40</v>
      </c>
      <c r="F55" s="53" t="s">
        <v>40</v>
      </c>
      <c r="G55" s="54" t="s">
        <v>578</v>
      </c>
      <c r="H55" s="46" t="s">
        <v>33</v>
      </c>
      <c r="I55" s="54" t="s">
        <v>502</v>
      </c>
      <c r="J55" s="32" t="s">
        <v>611</v>
      </c>
      <c r="K55" s="43"/>
      <c r="L55" s="43"/>
      <c r="M55" s="42"/>
      <c r="N55" s="42"/>
      <c r="O55" s="33"/>
      <c r="P55" s="40"/>
      <c r="Q55" s="11"/>
      <c r="R55" s="13" t="s">
        <v>36</v>
      </c>
      <c r="S55" s="11"/>
      <c r="T55" s="23"/>
      <c r="U55" s="23"/>
      <c r="V55" s="23"/>
      <c r="W55" s="23"/>
      <c r="X55" s="23"/>
    </row>
    <row r="56" spans="1:24" s="24" customFormat="1" ht="25.5" x14ac:dyDescent="0.25">
      <c r="A56" s="50" t="s">
        <v>616</v>
      </c>
      <c r="B56" s="51" t="s">
        <v>29</v>
      </c>
      <c r="C56" s="53" t="s">
        <v>613</v>
      </c>
      <c r="D56" s="52" t="s">
        <v>617</v>
      </c>
      <c r="E56" s="53" t="s">
        <v>31</v>
      </c>
      <c r="F56" s="53" t="s">
        <v>31</v>
      </c>
      <c r="G56" s="54" t="s">
        <v>578</v>
      </c>
      <c r="H56" s="46" t="s">
        <v>33</v>
      </c>
      <c r="I56" s="54" t="s">
        <v>502</v>
      </c>
      <c r="J56" s="32" t="s">
        <v>611</v>
      </c>
      <c r="K56" s="43"/>
      <c r="L56" s="43"/>
      <c r="M56" s="42"/>
      <c r="N56" s="42"/>
      <c r="O56" s="33"/>
      <c r="P56" s="40"/>
      <c r="Q56" s="11"/>
      <c r="R56" s="13" t="s">
        <v>36</v>
      </c>
      <c r="S56" s="11"/>
      <c r="T56" s="23"/>
      <c r="U56" s="23"/>
      <c r="V56" s="23"/>
      <c r="W56" s="23"/>
      <c r="X56" s="23"/>
    </row>
    <row r="57" spans="1:24" s="24" customFormat="1" ht="25.5" x14ac:dyDescent="0.25">
      <c r="A57" s="50" t="s">
        <v>618</v>
      </c>
      <c r="B57" s="51" t="s">
        <v>29</v>
      </c>
      <c r="C57" s="53" t="s">
        <v>613</v>
      </c>
      <c r="D57" s="52" t="s">
        <v>619</v>
      </c>
      <c r="E57" s="53" t="s">
        <v>31</v>
      </c>
      <c r="F57" s="53" t="s">
        <v>31</v>
      </c>
      <c r="G57" s="54" t="s">
        <v>578</v>
      </c>
      <c r="H57" s="46" t="s">
        <v>33</v>
      </c>
      <c r="I57" s="54" t="s">
        <v>502</v>
      </c>
      <c r="J57" s="32" t="s">
        <v>611</v>
      </c>
      <c r="K57" s="43"/>
      <c r="L57" s="43"/>
      <c r="M57" s="42"/>
      <c r="N57" s="42"/>
      <c r="O57" s="33"/>
      <c r="P57" s="40"/>
      <c r="Q57" s="11"/>
      <c r="R57" s="13" t="s">
        <v>36</v>
      </c>
      <c r="S57" s="11"/>
      <c r="T57" s="23"/>
      <c r="U57" s="23"/>
      <c r="V57" s="23"/>
      <c r="W57" s="23"/>
      <c r="X57" s="23"/>
    </row>
    <row r="58" spans="1:24" s="24" customFormat="1" ht="25.5" x14ac:dyDescent="0.25">
      <c r="A58" s="50" t="s">
        <v>620</v>
      </c>
      <c r="B58" s="51" t="s">
        <v>29</v>
      </c>
      <c r="C58" s="53" t="s">
        <v>613</v>
      </c>
      <c r="D58" s="52" t="s">
        <v>621</v>
      </c>
      <c r="E58" s="53" t="s">
        <v>31</v>
      </c>
      <c r="F58" s="53" t="s">
        <v>31</v>
      </c>
      <c r="G58" s="54" t="s">
        <v>578</v>
      </c>
      <c r="H58" s="46" t="s">
        <v>33</v>
      </c>
      <c r="I58" s="54" t="s">
        <v>502</v>
      </c>
      <c r="J58" s="32" t="s">
        <v>611</v>
      </c>
      <c r="K58" s="43"/>
      <c r="L58" s="43"/>
      <c r="M58" s="42"/>
      <c r="N58" s="42"/>
      <c r="O58" s="33"/>
      <c r="P58" s="40"/>
      <c r="Q58" s="11"/>
      <c r="R58" s="13" t="s">
        <v>36</v>
      </c>
      <c r="S58" s="11"/>
      <c r="T58" s="23"/>
      <c r="U58" s="23"/>
      <c r="V58" s="23"/>
      <c r="W58" s="23"/>
      <c r="X58" s="23"/>
    </row>
    <row r="59" spans="1:24" s="24" customFormat="1" ht="51" x14ac:dyDescent="0.25">
      <c r="A59" s="50" t="s">
        <v>622</v>
      </c>
      <c r="B59" s="51" t="s">
        <v>29</v>
      </c>
      <c r="C59" s="53" t="s">
        <v>623</v>
      </c>
      <c r="D59" s="52" t="s">
        <v>803</v>
      </c>
      <c r="E59" s="53" t="s">
        <v>31</v>
      </c>
      <c r="F59" s="53" t="s">
        <v>31</v>
      </c>
      <c r="G59" s="54" t="s">
        <v>578</v>
      </c>
      <c r="H59" s="46" t="s">
        <v>33</v>
      </c>
      <c r="I59" s="54" t="s">
        <v>502</v>
      </c>
      <c r="J59" s="32" t="s">
        <v>611</v>
      </c>
      <c r="K59" s="43"/>
      <c r="L59" s="43"/>
      <c r="M59" s="42"/>
      <c r="N59" s="42"/>
      <c r="O59" s="33"/>
      <c r="P59" s="40"/>
      <c r="Q59" s="11"/>
      <c r="R59" s="13" t="s">
        <v>36</v>
      </c>
      <c r="S59" s="11"/>
      <c r="T59" s="23"/>
      <c r="U59" s="23"/>
      <c r="V59" s="23"/>
      <c r="W59" s="23"/>
      <c r="X59" s="23"/>
    </row>
    <row r="60" spans="1:24" s="24" customFormat="1" ht="229.5" x14ac:dyDescent="0.25">
      <c r="A60" s="50" t="s">
        <v>624</v>
      </c>
      <c r="B60" s="51" t="s">
        <v>29</v>
      </c>
      <c r="C60" s="53" t="s">
        <v>625</v>
      </c>
      <c r="D60" s="52" t="s">
        <v>809</v>
      </c>
      <c r="E60" s="53" t="s">
        <v>31</v>
      </c>
      <c r="F60" s="53" t="s">
        <v>31</v>
      </c>
      <c r="G60" s="54" t="s">
        <v>578</v>
      </c>
      <c r="H60" s="46" t="s">
        <v>33</v>
      </c>
      <c r="I60" s="54" t="s">
        <v>502</v>
      </c>
      <c r="J60" s="32" t="s">
        <v>611</v>
      </c>
      <c r="K60" s="43"/>
      <c r="L60" s="43"/>
      <c r="M60" s="42"/>
      <c r="N60" s="42"/>
      <c r="O60" s="33"/>
      <c r="P60" s="40"/>
      <c r="Q60" s="11"/>
      <c r="R60" s="13" t="s">
        <v>36</v>
      </c>
      <c r="S60" s="11"/>
      <c r="T60" s="23"/>
      <c r="U60" s="23"/>
      <c r="V60" s="23"/>
      <c r="W60" s="23"/>
      <c r="X60" s="23"/>
    </row>
    <row r="61" spans="1:24" s="24" customFormat="1" ht="25.5" x14ac:dyDescent="0.25">
      <c r="A61" s="50" t="s">
        <v>626</v>
      </c>
      <c r="B61" s="51" t="s">
        <v>29</v>
      </c>
      <c r="C61" s="53" t="s">
        <v>625</v>
      </c>
      <c r="D61" s="52" t="s">
        <v>627</v>
      </c>
      <c r="E61" s="53" t="s">
        <v>31</v>
      </c>
      <c r="F61" s="53" t="s">
        <v>31</v>
      </c>
      <c r="G61" s="54" t="s">
        <v>578</v>
      </c>
      <c r="H61" s="46" t="s">
        <v>33</v>
      </c>
      <c r="I61" s="54" t="s">
        <v>502</v>
      </c>
      <c r="J61" s="32" t="s">
        <v>611</v>
      </c>
      <c r="K61" s="43"/>
      <c r="L61" s="43"/>
      <c r="M61" s="42"/>
      <c r="N61" s="42"/>
      <c r="O61" s="33"/>
      <c r="P61" s="40"/>
      <c r="Q61" s="11"/>
      <c r="R61" s="13" t="s">
        <v>36</v>
      </c>
      <c r="S61" s="11"/>
      <c r="T61" s="23"/>
      <c r="U61" s="23"/>
      <c r="V61" s="23"/>
      <c r="W61" s="23"/>
      <c r="X61" s="23"/>
    </row>
    <row r="62" spans="1:24" s="24" customFormat="1" ht="25.5" x14ac:dyDescent="0.25">
      <c r="A62" s="50" t="s">
        <v>628</v>
      </c>
      <c r="B62" s="51" t="s">
        <v>29</v>
      </c>
      <c r="C62" s="53" t="s">
        <v>629</v>
      </c>
      <c r="D62" s="52" t="s">
        <v>630</v>
      </c>
      <c r="E62" s="53" t="s">
        <v>31</v>
      </c>
      <c r="F62" s="53" t="s">
        <v>31</v>
      </c>
      <c r="G62" s="54" t="s">
        <v>578</v>
      </c>
      <c r="H62" s="46" t="s">
        <v>33</v>
      </c>
      <c r="I62" s="54" t="s">
        <v>502</v>
      </c>
      <c r="J62" s="32" t="s">
        <v>611</v>
      </c>
      <c r="K62" s="43"/>
      <c r="L62" s="43"/>
      <c r="M62" s="42"/>
      <c r="N62" s="42"/>
      <c r="O62" s="33"/>
      <c r="P62" s="40"/>
      <c r="Q62" s="11"/>
      <c r="R62" s="13" t="s">
        <v>36</v>
      </c>
      <c r="S62" s="11"/>
      <c r="T62" s="23"/>
      <c r="U62" s="23"/>
      <c r="V62" s="23"/>
      <c r="W62" s="23"/>
      <c r="X62" s="23"/>
    </row>
    <row r="63" spans="1:24" s="24" customFormat="1" ht="38.25" x14ac:dyDescent="0.25">
      <c r="A63" s="50" t="s">
        <v>631</v>
      </c>
      <c r="B63" s="51" t="s">
        <v>29</v>
      </c>
      <c r="C63" s="60" t="s">
        <v>625</v>
      </c>
      <c r="D63" s="55" t="s">
        <v>632</v>
      </c>
      <c r="E63" s="60" t="s">
        <v>31</v>
      </c>
      <c r="F63" s="60" t="s">
        <v>31</v>
      </c>
      <c r="G63" s="54" t="s">
        <v>578</v>
      </c>
      <c r="H63" s="46" t="s">
        <v>33</v>
      </c>
      <c r="I63" s="54" t="s">
        <v>502</v>
      </c>
      <c r="J63" s="32" t="s">
        <v>611</v>
      </c>
      <c r="K63" s="43"/>
      <c r="L63" s="43"/>
      <c r="M63" s="42"/>
      <c r="N63" s="42"/>
      <c r="O63" s="33"/>
      <c r="P63" s="40"/>
      <c r="Q63" s="11"/>
      <c r="R63" s="13" t="s">
        <v>36</v>
      </c>
      <c r="S63" s="11"/>
      <c r="T63" s="23"/>
      <c r="U63" s="23"/>
      <c r="V63" s="23"/>
      <c r="W63" s="23"/>
      <c r="X63" s="23"/>
    </row>
    <row r="64" spans="1:24" s="24" customFormat="1" ht="38.25" x14ac:dyDescent="0.25">
      <c r="A64" s="50" t="s">
        <v>633</v>
      </c>
      <c r="B64" s="51" t="s">
        <v>29</v>
      </c>
      <c r="C64" s="53" t="s">
        <v>634</v>
      </c>
      <c r="D64" s="52" t="s">
        <v>810</v>
      </c>
      <c r="E64" s="53" t="s">
        <v>31</v>
      </c>
      <c r="F64" s="53" t="s">
        <v>31</v>
      </c>
      <c r="G64" s="54" t="s">
        <v>578</v>
      </c>
      <c r="H64" s="46" t="s">
        <v>33</v>
      </c>
      <c r="I64" s="54" t="s">
        <v>502</v>
      </c>
      <c r="J64" s="32" t="s">
        <v>611</v>
      </c>
      <c r="K64" s="43"/>
      <c r="L64" s="43"/>
      <c r="M64" s="42"/>
      <c r="N64" s="42"/>
      <c r="O64" s="33"/>
      <c r="P64" s="40"/>
      <c r="Q64" s="11"/>
      <c r="R64" s="13" t="s">
        <v>36</v>
      </c>
      <c r="S64" s="11"/>
      <c r="T64" s="23"/>
      <c r="U64" s="23"/>
      <c r="V64" s="23"/>
      <c r="W64" s="23"/>
      <c r="X64" s="23"/>
    </row>
    <row r="65" spans="1:24" s="24" customFormat="1" ht="25.5" x14ac:dyDescent="0.25">
      <c r="A65" s="50" t="s">
        <v>635</v>
      </c>
      <c r="B65" s="51" t="s">
        <v>29</v>
      </c>
      <c r="C65" s="53" t="s">
        <v>625</v>
      </c>
      <c r="D65" s="52" t="s">
        <v>636</v>
      </c>
      <c r="E65" s="53" t="s">
        <v>31</v>
      </c>
      <c r="F65" s="53" t="s">
        <v>31</v>
      </c>
      <c r="G65" s="54" t="s">
        <v>578</v>
      </c>
      <c r="H65" s="46" t="s">
        <v>33</v>
      </c>
      <c r="I65" s="54" t="s">
        <v>502</v>
      </c>
      <c r="J65" s="32" t="s">
        <v>611</v>
      </c>
      <c r="K65" s="43"/>
      <c r="L65" s="43"/>
      <c r="M65" s="42"/>
      <c r="N65" s="42"/>
      <c r="O65" s="33"/>
      <c r="P65" s="40"/>
      <c r="Q65" s="11"/>
      <c r="R65" s="13" t="s">
        <v>36</v>
      </c>
      <c r="S65" s="11"/>
      <c r="T65" s="23"/>
      <c r="U65" s="23"/>
      <c r="V65" s="23"/>
      <c r="W65" s="23"/>
      <c r="X65" s="23"/>
    </row>
    <row r="66" spans="1:24" s="24" customFormat="1" ht="25.5" x14ac:dyDescent="0.25">
      <c r="A66" s="50" t="s">
        <v>637</v>
      </c>
      <c r="B66" s="51" t="s">
        <v>29</v>
      </c>
      <c r="C66" s="60" t="s">
        <v>634</v>
      </c>
      <c r="D66" s="55" t="s">
        <v>638</v>
      </c>
      <c r="E66" s="60" t="s">
        <v>31</v>
      </c>
      <c r="F66" s="60" t="s">
        <v>31</v>
      </c>
      <c r="G66" s="54" t="s">
        <v>578</v>
      </c>
      <c r="H66" s="46" t="s">
        <v>33</v>
      </c>
      <c r="I66" s="54" t="s">
        <v>502</v>
      </c>
      <c r="J66" s="32" t="s">
        <v>611</v>
      </c>
      <c r="K66" s="43"/>
      <c r="L66" s="43"/>
      <c r="M66" s="42"/>
      <c r="N66" s="42"/>
      <c r="O66" s="33"/>
      <c r="P66" s="40"/>
      <c r="Q66" s="11"/>
      <c r="R66" s="13" t="s">
        <v>36</v>
      </c>
      <c r="S66" s="11"/>
      <c r="T66" s="23"/>
      <c r="U66" s="23"/>
      <c r="V66" s="23"/>
      <c r="W66" s="23"/>
      <c r="X66" s="23"/>
    </row>
    <row r="67" spans="1:24" s="24" customFormat="1" ht="38.25" x14ac:dyDescent="0.25">
      <c r="A67" s="50" t="s">
        <v>639</v>
      </c>
      <c r="B67" s="51" t="s">
        <v>29</v>
      </c>
      <c r="C67" s="60" t="s">
        <v>634</v>
      </c>
      <c r="D67" s="55" t="s">
        <v>640</v>
      </c>
      <c r="E67" s="60" t="s">
        <v>110</v>
      </c>
      <c r="F67" s="60" t="s">
        <v>110</v>
      </c>
      <c r="G67" s="54" t="s">
        <v>578</v>
      </c>
      <c r="H67" s="46" t="s">
        <v>33</v>
      </c>
      <c r="I67" s="54" t="s">
        <v>502</v>
      </c>
      <c r="J67" s="32" t="s">
        <v>611</v>
      </c>
      <c r="K67" s="43"/>
      <c r="L67" s="43"/>
      <c r="M67" s="42"/>
      <c r="N67" s="42"/>
      <c r="O67" s="33"/>
      <c r="P67" s="40"/>
      <c r="Q67" s="11"/>
      <c r="R67" s="13" t="s">
        <v>36</v>
      </c>
      <c r="S67" s="11"/>
      <c r="T67" s="23"/>
      <c r="U67" s="23"/>
      <c r="V67" s="23"/>
      <c r="W67" s="23"/>
      <c r="X67" s="23"/>
    </row>
    <row r="68" spans="1:24" s="24" customFormat="1" ht="25.5" x14ac:dyDescent="0.25">
      <c r="A68" s="50" t="s">
        <v>641</v>
      </c>
      <c r="B68" s="51" t="s">
        <v>29</v>
      </c>
      <c r="C68" s="60" t="s">
        <v>634</v>
      </c>
      <c r="D68" s="55" t="s">
        <v>642</v>
      </c>
      <c r="E68" s="60" t="s">
        <v>31</v>
      </c>
      <c r="F68" s="60" t="s">
        <v>31</v>
      </c>
      <c r="G68" s="54" t="s">
        <v>578</v>
      </c>
      <c r="H68" s="46" t="s">
        <v>33</v>
      </c>
      <c r="I68" s="54" t="s">
        <v>502</v>
      </c>
      <c r="J68" s="32" t="s">
        <v>611</v>
      </c>
      <c r="K68" s="43"/>
      <c r="L68" s="43"/>
      <c r="M68" s="42"/>
      <c r="N68" s="42"/>
      <c r="O68" s="33"/>
      <c r="P68" s="40"/>
      <c r="Q68" s="11"/>
      <c r="R68" s="13" t="s">
        <v>36</v>
      </c>
      <c r="S68" s="11"/>
      <c r="T68" s="23"/>
      <c r="U68" s="23"/>
      <c r="V68" s="23"/>
      <c r="W68" s="23"/>
      <c r="X68" s="23"/>
    </row>
    <row r="69" spans="1:24" s="24" customFormat="1" ht="25.5" x14ac:dyDescent="0.25">
      <c r="A69" s="50" t="s">
        <v>643</v>
      </c>
      <c r="B69" s="51" t="s">
        <v>29</v>
      </c>
      <c r="C69" s="53" t="s">
        <v>634</v>
      </c>
      <c r="D69" s="52" t="s">
        <v>644</v>
      </c>
      <c r="E69" s="53" t="s">
        <v>31</v>
      </c>
      <c r="F69" s="53" t="s">
        <v>31</v>
      </c>
      <c r="G69" s="54" t="s">
        <v>578</v>
      </c>
      <c r="H69" s="46" t="s">
        <v>33</v>
      </c>
      <c r="I69" s="54" t="s">
        <v>502</v>
      </c>
      <c r="J69" s="32" t="s">
        <v>611</v>
      </c>
      <c r="K69" s="43"/>
      <c r="L69" s="43"/>
      <c r="M69" s="42"/>
      <c r="N69" s="42"/>
      <c r="O69" s="33"/>
      <c r="P69" s="40"/>
      <c r="Q69" s="11"/>
      <c r="R69" s="13" t="s">
        <v>36</v>
      </c>
      <c r="S69" s="11"/>
      <c r="T69" s="23"/>
      <c r="U69" s="23"/>
      <c r="V69" s="23"/>
      <c r="W69" s="23"/>
      <c r="X69" s="23"/>
    </row>
    <row r="70" spans="1:24" s="24" customFormat="1" ht="38.25" x14ac:dyDescent="0.25">
      <c r="A70" s="50" t="s">
        <v>645</v>
      </c>
      <c r="B70" s="51" t="s">
        <v>29</v>
      </c>
      <c r="C70" s="60" t="s">
        <v>634</v>
      </c>
      <c r="D70" s="55" t="s">
        <v>813</v>
      </c>
      <c r="E70" s="60" t="s">
        <v>31</v>
      </c>
      <c r="F70" s="60" t="s">
        <v>31</v>
      </c>
      <c r="G70" s="54" t="s">
        <v>578</v>
      </c>
      <c r="H70" s="46" t="s">
        <v>33</v>
      </c>
      <c r="I70" s="54" t="s">
        <v>502</v>
      </c>
      <c r="J70" s="32" t="s">
        <v>611</v>
      </c>
      <c r="K70" s="43"/>
      <c r="L70" s="43"/>
      <c r="M70" s="42"/>
      <c r="N70" s="42"/>
      <c r="O70" s="33"/>
      <c r="P70" s="40"/>
      <c r="Q70" s="11"/>
      <c r="R70" s="13" t="s">
        <v>36</v>
      </c>
      <c r="S70" s="11"/>
      <c r="T70" s="23"/>
      <c r="U70" s="23"/>
      <c r="V70" s="23"/>
      <c r="W70" s="23"/>
      <c r="X70" s="23"/>
    </row>
    <row r="71" spans="1:24" s="24" customFormat="1" ht="25.5" x14ac:dyDescent="0.25">
      <c r="A71" s="50" t="s">
        <v>646</v>
      </c>
      <c r="B71" s="51" t="s">
        <v>29</v>
      </c>
      <c r="C71" s="53" t="s">
        <v>634</v>
      </c>
      <c r="D71" s="52" t="s">
        <v>811</v>
      </c>
      <c r="E71" s="53" t="s">
        <v>31</v>
      </c>
      <c r="F71" s="53" t="s">
        <v>31</v>
      </c>
      <c r="G71" s="54" t="s">
        <v>578</v>
      </c>
      <c r="H71" s="46" t="s">
        <v>33</v>
      </c>
      <c r="I71" s="54" t="s">
        <v>502</v>
      </c>
      <c r="J71" s="32" t="s">
        <v>611</v>
      </c>
      <c r="K71" s="43"/>
      <c r="L71" s="43"/>
      <c r="M71" s="42"/>
      <c r="N71" s="42"/>
      <c r="O71" s="33"/>
      <c r="P71" s="40"/>
      <c r="Q71" s="11"/>
      <c r="R71" s="13" t="s">
        <v>36</v>
      </c>
      <c r="S71" s="11"/>
      <c r="T71" s="23"/>
      <c r="U71" s="23"/>
      <c r="V71" s="23"/>
      <c r="W71" s="23"/>
      <c r="X71" s="23"/>
    </row>
    <row r="72" spans="1:24" s="24" customFormat="1" ht="38.25" x14ac:dyDescent="0.25">
      <c r="A72" s="50" t="s">
        <v>647</v>
      </c>
      <c r="B72" s="51" t="s">
        <v>29</v>
      </c>
      <c r="C72" s="60" t="s">
        <v>648</v>
      </c>
      <c r="D72" s="55" t="s">
        <v>814</v>
      </c>
      <c r="E72" s="60" t="s">
        <v>40</v>
      </c>
      <c r="F72" s="60" t="s">
        <v>40</v>
      </c>
      <c r="G72" s="54" t="s">
        <v>578</v>
      </c>
      <c r="H72" s="46" t="s">
        <v>33</v>
      </c>
      <c r="I72" s="54" t="s">
        <v>502</v>
      </c>
      <c r="J72" s="32" t="s">
        <v>611</v>
      </c>
      <c r="K72" s="43"/>
      <c r="L72" s="43"/>
      <c r="M72" s="42"/>
      <c r="N72" s="42"/>
      <c r="O72" s="33"/>
      <c r="P72" s="40"/>
      <c r="Q72" s="11"/>
      <c r="R72" s="13" t="s">
        <v>36</v>
      </c>
      <c r="S72" s="11"/>
      <c r="T72" s="23"/>
      <c r="U72" s="23"/>
      <c r="V72" s="23"/>
      <c r="W72" s="23"/>
      <c r="X72" s="23"/>
    </row>
    <row r="73" spans="1:24" s="24" customFormat="1" ht="25.5" x14ac:dyDescent="0.25">
      <c r="A73" s="50" t="s">
        <v>649</v>
      </c>
      <c r="B73" s="51" t="s">
        <v>29</v>
      </c>
      <c r="C73" s="60" t="s">
        <v>648</v>
      </c>
      <c r="D73" s="55" t="s">
        <v>815</v>
      </c>
      <c r="E73" s="60" t="s">
        <v>40</v>
      </c>
      <c r="F73" s="60" t="s">
        <v>40</v>
      </c>
      <c r="G73" s="54" t="s">
        <v>578</v>
      </c>
      <c r="H73" s="46" t="s">
        <v>33</v>
      </c>
      <c r="I73" s="54" t="s">
        <v>502</v>
      </c>
      <c r="J73" s="32" t="s">
        <v>611</v>
      </c>
      <c r="K73" s="43"/>
      <c r="L73" s="43"/>
      <c r="M73" s="42"/>
      <c r="N73" s="42"/>
      <c r="O73" s="33"/>
      <c r="P73" s="40"/>
      <c r="Q73" s="11"/>
      <c r="R73" s="13" t="s">
        <v>36</v>
      </c>
      <c r="S73" s="11"/>
      <c r="T73" s="23"/>
      <c r="U73" s="23"/>
      <c r="V73" s="23"/>
      <c r="W73" s="23"/>
      <c r="X73" s="23"/>
    </row>
    <row r="74" spans="1:24" s="24" customFormat="1" ht="38.25" x14ac:dyDescent="0.25">
      <c r="A74" s="50" t="s">
        <v>650</v>
      </c>
      <c r="B74" s="51" t="s">
        <v>29</v>
      </c>
      <c r="C74" s="53" t="s">
        <v>141</v>
      </c>
      <c r="D74" s="52" t="s">
        <v>651</v>
      </c>
      <c r="E74" s="53" t="s">
        <v>31</v>
      </c>
      <c r="F74" s="53" t="s">
        <v>31</v>
      </c>
      <c r="G74" s="54" t="s">
        <v>578</v>
      </c>
      <c r="H74" s="46" t="s">
        <v>33</v>
      </c>
      <c r="I74" s="54" t="s">
        <v>502</v>
      </c>
      <c r="J74" s="32" t="s">
        <v>611</v>
      </c>
      <c r="K74" s="43"/>
      <c r="L74" s="43"/>
      <c r="M74" s="42"/>
      <c r="N74" s="42"/>
      <c r="O74" s="33"/>
      <c r="P74" s="40"/>
      <c r="Q74" s="11"/>
      <c r="R74" s="13" t="s">
        <v>36</v>
      </c>
      <c r="S74" s="11"/>
      <c r="T74" s="23"/>
      <c r="U74" s="23"/>
      <c r="V74" s="23"/>
      <c r="W74" s="23"/>
      <c r="X74" s="23"/>
    </row>
    <row r="75" spans="1:24" s="24" customFormat="1" ht="25.5" x14ac:dyDescent="0.25">
      <c r="A75" s="50" t="s">
        <v>652</v>
      </c>
      <c r="B75" s="51" t="s">
        <v>29</v>
      </c>
      <c r="C75" s="53" t="s">
        <v>141</v>
      </c>
      <c r="D75" s="52" t="s">
        <v>812</v>
      </c>
      <c r="E75" s="53" t="s">
        <v>40</v>
      </c>
      <c r="F75" s="53" t="s">
        <v>40</v>
      </c>
      <c r="G75" s="54" t="s">
        <v>578</v>
      </c>
      <c r="H75" s="46" t="s">
        <v>33</v>
      </c>
      <c r="I75" s="54" t="s">
        <v>502</v>
      </c>
      <c r="J75" s="32" t="s">
        <v>611</v>
      </c>
      <c r="K75" s="43"/>
      <c r="L75" s="43"/>
      <c r="M75" s="42"/>
      <c r="N75" s="42"/>
      <c r="O75" s="33"/>
      <c r="P75" s="40"/>
      <c r="Q75" s="11"/>
      <c r="R75" s="13" t="s">
        <v>36</v>
      </c>
      <c r="S75" s="11"/>
      <c r="T75" s="23"/>
      <c r="U75" s="23"/>
      <c r="V75" s="23"/>
      <c r="W75" s="23"/>
      <c r="X75" s="23"/>
    </row>
    <row r="76" spans="1:24" s="24" customFormat="1" ht="178.5" x14ac:dyDescent="0.25">
      <c r="A76" s="50" t="s">
        <v>653</v>
      </c>
      <c r="B76" s="51" t="s">
        <v>29</v>
      </c>
      <c r="C76" s="60" t="s">
        <v>141</v>
      </c>
      <c r="D76" s="52" t="s">
        <v>1279</v>
      </c>
      <c r="E76" s="60" t="s">
        <v>31</v>
      </c>
      <c r="F76" s="60" t="s">
        <v>31</v>
      </c>
      <c r="G76" s="54" t="s">
        <v>578</v>
      </c>
      <c r="H76" s="46" t="s">
        <v>33</v>
      </c>
      <c r="I76" s="54" t="s">
        <v>502</v>
      </c>
      <c r="J76" s="32" t="s">
        <v>611</v>
      </c>
      <c r="K76" s="43"/>
      <c r="L76" s="43"/>
      <c r="M76" s="42"/>
      <c r="N76" s="42"/>
      <c r="O76" s="33"/>
      <c r="P76" s="40"/>
      <c r="Q76" s="11"/>
      <c r="R76" s="13" t="s">
        <v>36</v>
      </c>
      <c r="S76" s="11"/>
      <c r="T76" s="23"/>
      <c r="U76" s="23"/>
      <c r="V76" s="23"/>
      <c r="W76" s="23"/>
      <c r="X76" s="23"/>
    </row>
    <row r="77" spans="1:24" s="24" customFormat="1" ht="38.25" x14ac:dyDescent="0.25">
      <c r="A77" s="50" t="s">
        <v>654</v>
      </c>
      <c r="B77" s="51" t="s">
        <v>29</v>
      </c>
      <c r="C77" s="53" t="s">
        <v>141</v>
      </c>
      <c r="D77" s="52" t="s">
        <v>1280</v>
      </c>
      <c r="E77" s="53" t="s">
        <v>40</v>
      </c>
      <c r="F77" s="53" t="s">
        <v>40</v>
      </c>
      <c r="G77" s="54" t="s">
        <v>578</v>
      </c>
      <c r="H77" s="46" t="s">
        <v>33</v>
      </c>
      <c r="I77" s="54" t="s">
        <v>502</v>
      </c>
      <c r="J77" s="32" t="s">
        <v>611</v>
      </c>
      <c r="K77" s="43"/>
      <c r="L77" s="43"/>
      <c r="M77" s="42"/>
      <c r="N77" s="42"/>
      <c r="O77" s="33"/>
      <c r="P77" s="40"/>
      <c r="Q77" s="11"/>
      <c r="R77" s="13" t="s">
        <v>36</v>
      </c>
      <c r="S77" s="11"/>
      <c r="T77" s="23"/>
      <c r="U77" s="23"/>
      <c r="V77" s="23"/>
      <c r="W77" s="23"/>
      <c r="X77" s="23"/>
    </row>
    <row r="78" spans="1:24" s="24" customFormat="1" ht="25.5" x14ac:dyDescent="0.25">
      <c r="A78" s="50" t="s">
        <v>832</v>
      </c>
      <c r="B78" s="51" t="s">
        <v>424</v>
      </c>
      <c r="C78" s="53" t="s">
        <v>141</v>
      </c>
      <c r="D78" s="52" t="s">
        <v>655</v>
      </c>
      <c r="E78" s="53" t="s">
        <v>40</v>
      </c>
      <c r="F78" s="53" t="s">
        <v>40</v>
      </c>
      <c r="G78" s="54" t="s">
        <v>578</v>
      </c>
      <c r="H78" s="46" t="s">
        <v>33</v>
      </c>
      <c r="I78" s="54" t="s">
        <v>502</v>
      </c>
      <c r="J78" s="32" t="s">
        <v>611</v>
      </c>
      <c r="K78" s="43"/>
      <c r="L78" s="43"/>
      <c r="M78" s="42"/>
      <c r="N78" s="42"/>
      <c r="O78" s="33"/>
      <c r="P78" s="40"/>
      <c r="Q78" s="11"/>
      <c r="R78" s="13" t="s">
        <v>36</v>
      </c>
      <c r="S78" s="11"/>
      <c r="T78" s="23"/>
      <c r="U78" s="23"/>
      <c r="V78" s="23"/>
      <c r="W78" s="23"/>
      <c r="X78" s="23"/>
    </row>
    <row r="79" spans="1:24" s="24" customFormat="1" ht="63.75" x14ac:dyDescent="0.25">
      <c r="A79" s="50" t="s">
        <v>833</v>
      </c>
      <c r="B79" s="51" t="s">
        <v>424</v>
      </c>
      <c r="C79" s="53" t="s">
        <v>141</v>
      </c>
      <c r="D79" s="52" t="s">
        <v>829</v>
      </c>
      <c r="E79" s="53" t="s">
        <v>31</v>
      </c>
      <c r="F79" s="53" t="s">
        <v>31</v>
      </c>
      <c r="G79" s="54" t="s">
        <v>578</v>
      </c>
      <c r="H79" s="46" t="s">
        <v>33</v>
      </c>
      <c r="I79" s="54" t="s">
        <v>502</v>
      </c>
      <c r="J79" s="32" t="s">
        <v>611</v>
      </c>
      <c r="K79" s="43"/>
      <c r="L79" s="43"/>
      <c r="M79" s="42"/>
      <c r="N79" s="42"/>
      <c r="O79" s="33"/>
      <c r="P79" s="40"/>
      <c r="Q79" s="11"/>
      <c r="R79" s="13" t="s">
        <v>36</v>
      </c>
      <c r="S79" s="11"/>
      <c r="T79" s="23"/>
      <c r="U79" s="23"/>
      <c r="V79" s="23"/>
      <c r="W79" s="23"/>
      <c r="X79" s="23"/>
    </row>
    <row r="80" spans="1:24" s="24" customFormat="1" ht="51" x14ac:dyDescent="0.25">
      <c r="A80" s="50" t="s">
        <v>834</v>
      </c>
      <c r="B80" s="51" t="s">
        <v>424</v>
      </c>
      <c r="C80" s="53" t="s">
        <v>141</v>
      </c>
      <c r="D80" s="52" t="s">
        <v>816</v>
      </c>
      <c r="E80" s="53" t="s">
        <v>40</v>
      </c>
      <c r="F80" s="53" t="s">
        <v>40</v>
      </c>
      <c r="G80" s="54" t="s">
        <v>578</v>
      </c>
      <c r="H80" s="46" t="s">
        <v>33</v>
      </c>
      <c r="I80" s="54" t="s">
        <v>502</v>
      </c>
      <c r="J80" s="32" t="s">
        <v>611</v>
      </c>
      <c r="K80" s="43"/>
      <c r="L80" s="43"/>
      <c r="M80" s="42"/>
      <c r="N80" s="42"/>
      <c r="O80" s="33"/>
      <c r="P80" s="40"/>
      <c r="Q80" s="11"/>
      <c r="R80" s="13" t="s">
        <v>36</v>
      </c>
      <c r="S80" s="11"/>
      <c r="T80" s="23"/>
      <c r="U80" s="23"/>
      <c r="V80" s="23"/>
      <c r="W80" s="23"/>
      <c r="X80" s="23"/>
    </row>
    <row r="81" spans="1:24" s="24" customFormat="1" ht="38.25" x14ac:dyDescent="0.25">
      <c r="A81" s="50" t="s">
        <v>835</v>
      </c>
      <c r="B81" s="51" t="s">
        <v>424</v>
      </c>
      <c r="C81" s="53" t="s">
        <v>817</v>
      </c>
      <c r="D81" s="52" t="s">
        <v>818</v>
      </c>
      <c r="E81" s="53" t="s">
        <v>40</v>
      </c>
      <c r="F81" s="53" t="s">
        <v>40</v>
      </c>
      <c r="G81" s="54" t="s">
        <v>578</v>
      </c>
      <c r="H81" s="46" t="s">
        <v>33</v>
      </c>
      <c r="I81" s="54" t="s">
        <v>502</v>
      </c>
      <c r="J81" s="32" t="s">
        <v>611</v>
      </c>
      <c r="K81" s="43"/>
      <c r="L81" s="43"/>
      <c r="M81" s="42"/>
      <c r="N81" s="42"/>
      <c r="O81" s="33"/>
      <c r="P81" s="40"/>
      <c r="Q81" s="11"/>
      <c r="R81" s="13" t="s">
        <v>36</v>
      </c>
      <c r="S81" s="11"/>
      <c r="T81" s="23"/>
      <c r="U81" s="23"/>
      <c r="V81" s="23"/>
      <c r="W81" s="23"/>
      <c r="X81" s="23"/>
    </row>
    <row r="82" spans="1:24" s="24" customFormat="1" ht="89.25" x14ac:dyDescent="0.25">
      <c r="A82" s="50" t="s">
        <v>836</v>
      </c>
      <c r="B82" s="51" t="s">
        <v>424</v>
      </c>
      <c r="C82" s="53" t="s">
        <v>817</v>
      </c>
      <c r="D82" s="52" t="s">
        <v>819</v>
      </c>
      <c r="E82" s="53" t="s">
        <v>40</v>
      </c>
      <c r="F82" s="53" t="s">
        <v>40</v>
      </c>
      <c r="G82" s="54" t="s">
        <v>578</v>
      </c>
      <c r="H82" s="46" t="s">
        <v>33</v>
      </c>
      <c r="I82" s="54" t="s">
        <v>502</v>
      </c>
      <c r="J82" s="32" t="s">
        <v>611</v>
      </c>
      <c r="K82" s="43"/>
      <c r="L82" s="43"/>
      <c r="M82" s="42"/>
      <c r="N82" s="42"/>
      <c r="O82" s="33"/>
      <c r="P82" s="40"/>
      <c r="Q82" s="11"/>
      <c r="R82" s="13" t="s">
        <v>36</v>
      </c>
      <c r="S82" s="11"/>
      <c r="T82" s="23"/>
      <c r="U82" s="23"/>
      <c r="V82" s="23"/>
      <c r="W82" s="23"/>
      <c r="X82" s="23"/>
    </row>
    <row r="83" spans="1:24" s="24" customFormat="1" ht="38.25" x14ac:dyDescent="0.25">
      <c r="A83" s="50" t="s">
        <v>837</v>
      </c>
      <c r="B83" s="51" t="s">
        <v>424</v>
      </c>
      <c r="C83" s="53" t="s">
        <v>817</v>
      </c>
      <c r="D83" s="52" t="s">
        <v>820</v>
      </c>
      <c r="E83" s="53" t="s">
        <v>40</v>
      </c>
      <c r="F83" s="53" t="s">
        <v>40</v>
      </c>
      <c r="G83" s="54" t="s">
        <v>578</v>
      </c>
      <c r="H83" s="46" t="s">
        <v>33</v>
      </c>
      <c r="I83" s="54" t="s">
        <v>502</v>
      </c>
      <c r="J83" s="32" t="s">
        <v>611</v>
      </c>
      <c r="K83" s="43"/>
      <c r="L83" s="43"/>
      <c r="M83" s="42"/>
      <c r="N83" s="42"/>
      <c r="O83" s="33"/>
      <c r="P83" s="40"/>
      <c r="Q83" s="11"/>
      <c r="R83" s="13" t="s">
        <v>36</v>
      </c>
      <c r="S83" s="11"/>
      <c r="T83" s="23"/>
      <c r="U83" s="23"/>
      <c r="V83" s="23"/>
      <c r="W83" s="23"/>
      <c r="X83" s="23"/>
    </row>
    <row r="84" spans="1:24" s="24" customFormat="1" ht="76.5" x14ac:dyDescent="0.25">
      <c r="A84" s="50" t="s">
        <v>838</v>
      </c>
      <c r="B84" s="51" t="s">
        <v>424</v>
      </c>
      <c r="C84" s="53" t="s">
        <v>817</v>
      </c>
      <c r="D84" s="52" t="s">
        <v>821</v>
      </c>
      <c r="E84" s="53" t="s">
        <v>40</v>
      </c>
      <c r="F84" s="53" t="s">
        <v>40</v>
      </c>
      <c r="G84" s="54" t="s">
        <v>578</v>
      </c>
      <c r="H84" s="46" t="s">
        <v>33</v>
      </c>
      <c r="I84" s="54" t="s">
        <v>502</v>
      </c>
      <c r="J84" s="32" t="s">
        <v>611</v>
      </c>
      <c r="K84" s="43"/>
      <c r="L84" s="43"/>
      <c r="M84" s="42"/>
      <c r="N84" s="42"/>
      <c r="O84" s="33"/>
      <c r="P84" s="40"/>
      <c r="Q84" s="11"/>
      <c r="R84" s="13" t="s">
        <v>36</v>
      </c>
      <c r="S84" s="11"/>
      <c r="T84" s="23"/>
      <c r="U84" s="23"/>
      <c r="V84" s="23"/>
      <c r="W84" s="23"/>
      <c r="X84" s="23"/>
    </row>
    <row r="85" spans="1:24" s="24" customFormat="1" ht="38.25" x14ac:dyDescent="0.25">
      <c r="A85" s="50" t="s">
        <v>839</v>
      </c>
      <c r="B85" s="51" t="s">
        <v>424</v>
      </c>
      <c r="C85" s="53" t="s">
        <v>817</v>
      </c>
      <c r="D85" s="52" t="s">
        <v>822</v>
      </c>
      <c r="E85" s="53" t="s">
        <v>40</v>
      </c>
      <c r="F85" s="53" t="s">
        <v>40</v>
      </c>
      <c r="G85" s="54" t="s">
        <v>578</v>
      </c>
      <c r="H85" s="46" t="s">
        <v>33</v>
      </c>
      <c r="I85" s="54" t="s">
        <v>502</v>
      </c>
      <c r="J85" s="32" t="s">
        <v>611</v>
      </c>
      <c r="K85" s="43"/>
      <c r="L85" s="43"/>
      <c r="M85" s="42"/>
      <c r="N85" s="42"/>
      <c r="O85" s="33"/>
      <c r="P85" s="40"/>
      <c r="Q85" s="11"/>
      <c r="R85" s="13" t="s">
        <v>36</v>
      </c>
      <c r="S85" s="11"/>
      <c r="T85" s="23"/>
      <c r="U85" s="23"/>
      <c r="V85" s="23"/>
      <c r="W85" s="23"/>
      <c r="X85" s="23"/>
    </row>
    <row r="86" spans="1:24" s="24" customFormat="1" ht="63.75" x14ac:dyDescent="0.25">
      <c r="A86" s="50" t="s">
        <v>840</v>
      </c>
      <c r="B86" s="51" t="s">
        <v>424</v>
      </c>
      <c r="C86" s="53" t="s">
        <v>817</v>
      </c>
      <c r="D86" s="52" t="s">
        <v>823</v>
      </c>
      <c r="E86" s="53" t="s">
        <v>40</v>
      </c>
      <c r="F86" s="53" t="s">
        <v>40</v>
      </c>
      <c r="G86" s="54" t="s">
        <v>578</v>
      </c>
      <c r="H86" s="46" t="s">
        <v>33</v>
      </c>
      <c r="I86" s="54" t="s">
        <v>502</v>
      </c>
      <c r="J86" s="32" t="s">
        <v>611</v>
      </c>
      <c r="K86" s="43"/>
      <c r="L86" s="43"/>
      <c r="M86" s="42"/>
      <c r="N86" s="42"/>
      <c r="O86" s="33"/>
      <c r="P86" s="40"/>
      <c r="Q86" s="11"/>
      <c r="R86" s="13" t="s">
        <v>36</v>
      </c>
      <c r="S86" s="11"/>
      <c r="T86" s="23"/>
      <c r="U86" s="23"/>
      <c r="V86" s="23"/>
      <c r="W86" s="23"/>
      <c r="X86" s="23"/>
    </row>
    <row r="87" spans="1:24" s="24" customFormat="1" ht="82.5" customHeight="1" x14ac:dyDescent="0.25">
      <c r="A87" s="50" t="s">
        <v>841</v>
      </c>
      <c r="B87" s="51" t="s">
        <v>424</v>
      </c>
      <c r="C87" s="53" t="s">
        <v>817</v>
      </c>
      <c r="D87" s="52" t="s">
        <v>830</v>
      </c>
      <c r="E87" s="53" t="s">
        <v>40</v>
      </c>
      <c r="F87" s="53" t="s">
        <v>40</v>
      </c>
      <c r="G87" s="54" t="s">
        <v>578</v>
      </c>
      <c r="H87" s="46" t="s">
        <v>33</v>
      </c>
      <c r="I87" s="54" t="s">
        <v>502</v>
      </c>
      <c r="J87" s="32" t="s">
        <v>611</v>
      </c>
      <c r="K87" s="43"/>
      <c r="L87" s="43"/>
      <c r="M87" s="42"/>
      <c r="N87" s="42"/>
      <c r="O87" s="33"/>
      <c r="P87" s="40"/>
      <c r="Q87" s="11"/>
      <c r="R87" s="13" t="s">
        <v>36</v>
      </c>
      <c r="S87" s="11"/>
      <c r="T87" s="23"/>
      <c r="U87" s="23"/>
      <c r="V87" s="23"/>
      <c r="W87" s="23"/>
      <c r="X87" s="23"/>
    </row>
    <row r="88" spans="1:24" s="24" customFormat="1" ht="50.25" customHeight="1" x14ac:dyDescent="0.25">
      <c r="A88" s="50" t="s">
        <v>842</v>
      </c>
      <c r="B88" s="51" t="s">
        <v>424</v>
      </c>
      <c r="C88" s="53" t="s">
        <v>824</v>
      </c>
      <c r="D88" s="52" t="s">
        <v>825</v>
      </c>
      <c r="E88" s="53" t="s">
        <v>31</v>
      </c>
      <c r="F88" s="53" t="s">
        <v>31</v>
      </c>
      <c r="G88" s="54" t="s">
        <v>578</v>
      </c>
      <c r="H88" s="46" t="s">
        <v>33</v>
      </c>
      <c r="I88" s="54" t="s">
        <v>502</v>
      </c>
      <c r="J88" s="32" t="s">
        <v>611</v>
      </c>
      <c r="K88" s="43"/>
      <c r="L88" s="43"/>
      <c r="M88" s="42"/>
      <c r="N88" s="42"/>
      <c r="O88" s="33"/>
      <c r="P88" s="40"/>
      <c r="Q88" s="11"/>
      <c r="R88" s="13" t="s">
        <v>36</v>
      </c>
      <c r="S88" s="11"/>
      <c r="T88" s="23"/>
      <c r="U88" s="23"/>
      <c r="V88" s="23"/>
      <c r="W88" s="23"/>
      <c r="X88" s="23"/>
    </row>
    <row r="89" spans="1:24" s="24" customFormat="1" ht="51" x14ac:dyDescent="0.25">
      <c r="A89" s="50" t="s">
        <v>843</v>
      </c>
      <c r="B89" s="51" t="s">
        <v>424</v>
      </c>
      <c r="C89" s="53" t="s">
        <v>824</v>
      </c>
      <c r="D89" s="52" t="s">
        <v>826</v>
      </c>
      <c r="E89" s="53" t="s">
        <v>31</v>
      </c>
      <c r="F89" s="53" t="s">
        <v>31</v>
      </c>
      <c r="G89" s="54" t="s">
        <v>578</v>
      </c>
      <c r="H89" s="46" t="s">
        <v>33</v>
      </c>
      <c r="I89" s="54" t="s">
        <v>502</v>
      </c>
      <c r="J89" s="32" t="s">
        <v>611</v>
      </c>
      <c r="K89" s="43"/>
      <c r="L89" s="43"/>
      <c r="M89" s="42"/>
      <c r="N89" s="42"/>
      <c r="O89" s="33"/>
      <c r="P89" s="40"/>
      <c r="Q89" s="11"/>
      <c r="R89" s="13" t="s">
        <v>36</v>
      </c>
      <c r="S89" s="11"/>
      <c r="T89" s="23"/>
      <c r="U89" s="23"/>
      <c r="V89" s="23"/>
      <c r="W89" s="23"/>
      <c r="X89" s="23"/>
    </row>
    <row r="90" spans="1:24" s="24" customFormat="1" ht="38.25" x14ac:dyDescent="0.25">
      <c r="A90" s="50" t="s">
        <v>844</v>
      </c>
      <c r="B90" s="51" t="s">
        <v>424</v>
      </c>
      <c r="C90" s="53" t="s">
        <v>824</v>
      </c>
      <c r="D90" s="52" t="s">
        <v>827</v>
      </c>
      <c r="E90" s="53" t="s">
        <v>31</v>
      </c>
      <c r="F90" s="53" t="s">
        <v>31</v>
      </c>
      <c r="G90" s="54" t="s">
        <v>578</v>
      </c>
      <c r="H90" s="46" t="s">
        <v>33</v>
      </c>
      <c r="I90" s="54" t="s">
        <v>502</v>
      </c>
      <c r="J90" s="32" t="s">
        <v>611</v>
      </c>
      <c r="K90" s="43"/>
      <c r="L90" s="43"/>
      <c r="M90" s="42"/>
      <c r="N90" s="42"/>
      <c r="O90" s="33"/>
      <c r="P90" s="40"/>
      <c r="Q90" s="11"/>
      <c r="R90" s="13" t="s">
        <v>36</v>
      </c>
      <c r="S90" s="11"/>
      <c r="T90" s="23"/>
      <c r="U90" s="23"/>
      <c r="V90" s="23"/>
      <c r="W90" s="23"/>
      <c r="X90" s="23"/>
    </row>
    <row r="91" spans="1:24" s="24" customFormat="1" ht="25.5" x14ac:dyDescent="0.25">
      <c r="A91" s="50" t="s">
        <v>845</v>
      </c>
      <c r="B91" s="51" t="s">
        <v>424</v>
      </c>
      <c r="C91" s="53" t="s">
        <v>824</v>
      </c>
      <c r="D91" s="52" t="s">
        <v>828</v>
      </c>
      <c r="E91" s="53" t="s">
        <v>31</v>
      </c>
      <c r="F91" s="53" t="s">
        <v>31</v>
      </c>
      <c r="G91" s="54" t="s">
        <v>578</v>
      </c>
      <c r="H91" s="46" t="s">
        <v>33</v>
      </c>
      <c r="I91" s="54" t="s">
        <v>502</v>
      </c>
      <c r="J91" s="32" t="s">
        <v>611</v>
      </c>
      <c r="K91" s="43"/>
      <c r="L91" s="43"/>
      <c r="M91" s="42"/>
      <c r="N91" s="42"/>
      <c r="O91" s="33"/>
      <c r="P91" s="40"/>
      <c r="Q91" s="11"/>
      <c r="R91" s="13" t="s">
        <v>36</v>
      </c>
      <c r="S91" s="11"/>
      <c r="T91" s="23"/>
      <c r="U91" s="23"/>
      <c r="V91" s="23"/>
      <c r="W91" s="23"/>
      <c r="X91" s="23"/>
    </row>
    <row r="92" spans="1:24" s="24" customFormat="1" ht="38.25" x14ac:dyDescent="0.25">
      <c r="A92" s="50" t="s">
        <v>846</v>
      </c>
      <c r="B92" s="51" t="s">
        <v>424</v>
      </c>
      <c r="C92" s="53" t="s">
        <v>824</v>
      </c>
      <c r="D92" s="52" t="s">
        <v>831</v>
      </c>
      <c r="E92" s="53" t="s">
        <v>31</v>
      </c>
      <c r="F92" s="53" t="s">
        <v>31</v>
      </c>
      <c r="G92" s="54" t="s">
        <v>578</v>
      </c>
      <c r="H92" s="46" t="s">
        <v>33</v>
      </c>
      <c r="I92" s="54" t="s">
        <v>502</v>
      </c>
      <c r="J92" s="32" t="s">
        <v>611</v>
      </c>
      <c r="K92" s="43"/>
      <c r="L92" s="43"/>
      <c r="M92" s="42"/>
      <c r="N92" s="42"/>
      <c r="O92" s="33"/>
      <c r="P92" s="40"/>
      <c r="Q92" s="11"/>
      <c r="R92" s="13" t="s">
        <v>36</v>
      </c>
      <c r="S92" s="11"/>
      <c r="T92" s="23"/>
      <c r="U92" s="23"/>
      <c r="V92" s="23"/>
      <c r="W92" s="23"/>
      <c r="X92" s="23"/>
    </row>
    <row r="93" spans="1:24" s="24" customFormat="1" ht="25.5" x14ac:dyDescent="0.25">
      <c r="A93" s="50" t="s">
        <v>656</v>
      </c>
      <c r="B93" s="51" t="s">
        <v>29</v>
      </c>
      <c r="C93" s="60" t="s">
        <v>657</v>
      </c>
      <c r="D93" s="52" t="s">
        <v>658</v>
      </c>
      <c r="E93" s="60" t="s">
        <v>31</v>
      </c>
      <c r="F93" s="60" t="s">
        <v>31</v>
      </c>
      <c r="G93" s="54" t="s">
        <v>657</v>
      </c>
      <c r="H93" s="46" t="s">
        <v>33</v>
      </c>
      <c r="I93" s="54" t="s">
        <v>502</v>
      </c>
      <c r="J93" s="32" t="s">
        <v>659</v>
      </c>
      <c r="K93" s="43"/>
      <c r="L93" s="43"/>
      <c r="M93" s="42"/>
      <c r="N93" s="42"/>
      <c r="O93" s="33"/>
      <c r="P93" s="40"/>
      <c r="Q93" s="11"/>
      <c r="R93" s="13" t="s">
        <v>36</v>
      </c>
      <c r="S93" s="11"/>
      <c r="T93" s="23"/>
      <c r="U93" s="23"/>
      <c r="V93" s="23"/>
      <c r="W93" s="23"/>
      <c r="X93" s="23"/>
    </row>
    <row r="94" spans="1:24" s="24" customFormat="1" ht="25.5" x14ac:dyDescent="0.25">
      <c r="A94" s="50" t="s">
        <v>660</v>
      </c>
      <c r="B94" s="51" t="s">
        <v>29</v>
      </c>
      <c r="C94" s="53" t="s">
        <v>657</v>
      </c>
      <c r="D94" s="52" t="s">
        <v>661</v>
      </c>
      <c r="E94" s="53" t="s">
        <v>31</v>
      </c>
      <c r="F94" s="53" t="s">
        <v>31</v>
      </c>
      <c r="G94" s="54" t="s">
        <v>657</v>
      </c>
      <c r="H94" s="46" t="s">
        <v>33</v>
      </c>
      <c r="I94" s="54" t="s">
        <v>502</v>
      </c>
      <c r="J94" s="32" t="s">
        <v>662</v>
      </c>
      <c r="K94" s="43"/>
      <c r="L94" s="43"/>
      <c r="M94" s="42"/>
      <c r="N94" s="42"/>
      <c r="O94" s="33"/>
      <c r="P94" s="40"/>
      <c r="Q94" s="11"/>
      <c r="R94" s="13" t="s">
        <v>36</v>
      </c>
      <c r="S94" s="11"/>
      <c r="T94" s="23"/>
      <c r="U94" s="23"/>
      <c r="V94" s="23"/>
      <c r="W94" s="23"/>
      <c r="X94" s="23"/>
    </row>
    <row r="95" spans="1:24" s="24" customFormat="1" ht="76.5" hidden="1" x14ac:dyDescent="0.25">
      <c r="A95" s="50" t="s">
        <v>663</v>
      </c>
      <c r="B95" s="51" t="s">
        <v>29</v>
      </c>
      <c r="C95" s="53" t="s">
        <v>664</v>
      </c>
      <c r="D95" s="52" t="s">
        <v>1226</v>
      </c>
      <c r="E95" s="53" t="s">
        <v>31</v>
      </c>
      <c r="F95" s="53"/>
      <c r="G95" s="54" t="s">
        <v>664</v>
      </c>
      <c r="H95" s="46" t="s">
        <v>33</v>
      </c>
      <c r="I95" s="54" t="s">
        <v>665</v>
      </c>
      <c r="J95" s="32"/>
      <c r="K95" s="43"/>
      <c r="L95" s="43"/>
      <c r="M95" s="42"/>
      <c r="N95" s="42"/>
      <c r="O95" s="33"/>
      <c r="P95" s="40"/>
      <c r="Q95" s="11"/>
      <c r="R95" s="13" t="s">
        <v>36</v>
      </c>
      <c r="S95" s="11"/>
      <c r="T95" s="23"/>
      <c r="U95" s="23"/>
      <c r="V95" s="23"/>
      <c r="W95" s="23"/>
      <c r="X95" s="23"/>
    </row>
    <row r="96" spans="1:24" s="24" customFormat="1" ht="141.75" hidden="1" customHeight="1" x14ac:dyDescent="0.25">
      <c r="A96" s="50" t="s">
        <v>666</v>
      </c>
      <c r="B96" s="51" t="s">
        <v>29</v>
      </c>
      <c r="C96" s="53" t="s">
        <v>664</v>
      </c>
      <c r="D96" s="52" t="s">
        <v>1227</v>
      </c>
      <c r="E96" s="53"/>
      <c r="F96" s="53" t="s">
        <v>31</v>
      </c>
      <c r="G96" s="54" t="s">
        <v>664</v>
      </c>
      <c r="H96" s="46" t="s">
        <v>33</v>
      </c>
      <c r="I96" s="54" t="s">
        <v>665</v>
      </c>
      <c r="J96" s="32"/>
      <c r="K96" s="43"/>
      <c r="L96" s="43"/>
      <c r="M96" s="42"/>
      <c r="N96" s="42"/>
      <c r="O96" s="33"/>
      <c r="P96" s="40"/>
      <c r="Q96" s="11"/>
      <c r="R96" s="13" t="s">
        <v>36</v>
      </c>
      <c r="S96" s="11"/>
      <c r="T96" s="23"/>
      <c r="U96" s="23"/>
      <c r="V96" s="23"/>
      <c r="W96" s="23"/>
      <c r="X96" s="23"/>
    </row>
    <row r="97" spans="1:24" s="24" customFormat="1" ht="51" hidden="1" x14ac:dyDescent="0.25">
      <c r="A97" s="50" t="s">
        <v>667</v>
      </c>
      <c r="B97" s="51" t="s">
        <v>29</v>
      </c>
      <c r="C97" s="53" t="s">
        <v>668</v>
      </c>
      <c r="D97" s="52" t="s">
        <v>669</v>
      </c>
      <c r="E97" s="53" t="s">
        <v>31</v>
      </c>
      <c r="F97" s="53" t="s">
        <v>31</v>
      </c>
      <c r="G97" s="54" t="s">
        <v>664</v>
      </c>
      <c r="H97" s="46" t="s">
        <v>33</v>
      </c>
      <c r="I97" s="54" t="s">
        <v>665</v>
      </c>
      <c r="J97" s="32" t="s">
        <v>670</v>
      </c>
      <c r="K97" s="43"/>
      <c r="L97" s="43"/>
      <c r="M97" s="42"/>
      <c r="N97" s="42"/>
      <c r="O97" s="33"/>
      <c r="P97" s="40"/>
      <c r="Q97" s="11"/>
      <c r="R97" s="13" t="s">
        <v>36</v>
      </c>
      <c r="S97" s="11"/>
      <c r="T97" s="23"/>
      <c r="U97" s="23"/>
      <c r="V97" s="23"/>
      <c r="W97" s="23"/>
      <c r="X97" s="23"/>
    </row>
    <row r="98" spans="1:24" s="24" customFormat="1" ht="51" hidden="1" x14ac:dyDescent="0.25">
      <c r="A98" s="50" t="s">
        <v>671</v>
      </c>
      <c r="B98" s="51" t="s">
        <v>29</v>
      </c>
      <c r="C98" s="53" t="s">
        <v>668</v>
      </c>
      <c r="D98" s="52" t="s">
        <v>672</v>
      </c>
      <c r="E98" s="53" t="s">
        <v>31</v>
      </c>
      <c r="F98" s="53" t="s">
        <v>31</v>
      </c>
      <c r="G98" s="54" t="s">
        <v>664</v>
      </c>
      <c r="H98" s="46" t="s">
        <v>33</v>
      </c>
      <c r="I98" s="54" t="s">
        <v>665</v>
      </c>
      <c r="J98" s="32" t="s">
        <v>670</v>
      </c>
      <c r="K98" s="43"/>
      <c r="L98" s="43"/>
      <c r="M98" s="42"/>
      <c r="N98" s="42"/>
      <c r="O98" s="33"/>
      <c r="P98" s="40"/>
      <c r="Q98" s="11"/>
      <c r="R98" s="13" t="s">
        <v>36</v>
      </c>
      <c r="S98" s="11"/>
      <c r="T98" s="23"/>
      <c r="U98" s="23"/>
      <c r="V98" s="23"/>
      <c r="W98" s="23"/>
      <c r="X98" s="23"/>
    </row>
    <row r="99" spans="1:24" s="24" customFormat="1" ht="76.5" hidden="1" x14ac:dyDescent="0.25">
      <c r="A99" s="50" t="s">
        <v>673</v>
      </c>
      <c r="B99" s="51" t="s">
        <v>29</v>
      </c>
      <c r="C99" s="53" t="s">
        <v>668</v>
      </c>
      <c r="D99" s="52" t="s">
        <v>674</v>
      </c>
      <c r="E99" s="53" t="s">
        <v>31</v>
      </c>
      <c r="F99" s="53" t="s">
        <v>31</v>
      </c>
      <c r="G99" s="54" t="s">
        <v>664</v>
      </c>
      <c r="H99" s="46" t="s">
        <v>33</v>
      </c>
      <c r="I99" s="54" t="s">
        <v>665</v>
      </c>
      <c r="J99" s="32" t="s">
        <v>670</v>
      </c>
      <c r="K99" s="43"/>
      <c r="L99" s="43"/>
      <c r="M99" s="42"/>
      <c r="N99" s="42"/>
      <c r="O99" s="33"/>
      <c r="P99" s="40"/>
      <c r="Q99" s="11"/>
      <c r="R99" s="13" t="s">
        <v>36</v>
      </c>
      <c r="S99" s="11"/>
      <c r="T99" s="23"/>
      <c r="U99" s="23"/>
      <c r="V99" s="23"/>
      <c r="W99" s="23"/>
      <c r="X99" s="23"/>
    </row>
    <row r="100" spans="1:24" s="24" customFormat="1" ht="102" hidden="1" x14ac:dyDescent="0.25">
      <c r="A100" s="50" t="s">
        <v>675</v>
      </c>
      <c r="B100" s="51" t="s">
        <v>29</v>
      </c>
      <c r="C100" s="53" t="s">
        <v>668</v>
      </c>
      <c r="D100" s="52" t="s">
        <v>676</v>
      </c>
      <c r="E100" s="53" t="s">
        <v>40</v>
      </c>
      <c r="F100" s="53" t="s">
        <v>40</v>
      </c>
      <c r="G100" s="54" t="s">
        <v>664</v>
      </c>
      <c r="H100" s="46" t="s">
        <v>33</v>
      </c>
      <c r="I100" s="54" t="s">
        <v>665</v>
      </c>
      <c r="J100" s="32" t="s">
        <v>670</v>
      </c>
      <c r="K100" s="43"/>
      <c r="L100" s="43"/>
      <c r="M100" s="42"/>
      <c r="N100" s="42"/>
      <c r="O100" s="33"/>
      <c r="P100" s="40"/>
      <c r="Q100" s="11"/>
      <c r="R100" s="13" t="s">
        <v>36</v>
      </c>
      <c r="S100" s="11"/>
      <c r="T100" s="23"/>
      <c r="U100" s="23"/>
      <c r="V100" s="23"/>
      <c r="W100" s="23"/>
      <c r="X100" s="23"/>
    </row>
    <row r="101" spans="1:24" s="24" customFormat="1" ht="51" hidden="1" x14ac:dyDescent="0.25">
      <c r="A101" s="50" t="s">
        <v>677</v>
      </c>
      <c r="B101" s="51" t="s">
        <v>29</v>
      </c>
      <c r="C101" s="53" t="s">
        <v>678</v>
      </c>
      <c r="D101" s="52" t="s">
        <v>679</v>
      </c>
      <c r="E101" s="53" t="s">
        <v>31</v>
      </c>
      <c r="F101" s="53" t="s">
        <v>31</v>
      </c>
      <c r="G101" s="54" t="s">
        <v>664</v>
      </c>
      <c r="H101" s="46" t="s">
        <v>33</v>
      </c>
      <c r="I101" s="54" t="s">
        <v>665</v>
      </c>
      <c r="J101" s="32" t="s">
        <v>670</v>
      </c>
      <c r="K101" s="43"/>
      <c r="L101" s="43"/>
      <c r="M101" s="42"/>
      <c r="N101" s="42"/>
      <c r="O101" s="33"/>
      <c r="P101" s="40"/>
      <c r="Q101" s="11"/>
      <c r="R101" s="13" t="s">
        <v>36</v>
      </c>
      <c r="S101" s="11"/>
      <c r="T101" s="23"/>
      <c r="U101" s="23"/>
      <c r="V101" s="23"/>
      <c r="W101" s="23"/>
      <c r="X101" s="23"/>
    </row>
    <row r="102" spans="1:24" s="24" customFormat="1" ht="51" hidden="1" x14ac:dyDescent="0.25">
      <c r="A102" s="50" t="s">
        <v>680</v>
      </c>
      <c r="B102" s="51" t="s">
        <v>29</v>
      </c>
      <c r="C102" s="53" t="s">
        <v>678</v>
      </c>
      <c r="D102" s="52" t="s">
        <v>681</v>
      </c>
      <c r="E102" s="53" t="s">
        <v>31</v>
      </c>
      <c r="F102" s="53" t="s">
        <v>31</v>
      </c>
      <c r="G102" s="54" t="s">
        <v>664</v>
      </c>
      <c r="H102" s="46" t="s">
        <v>33</v>
      </c>
      <c r="I102" s="54" t="s">
        <v>665</v>
      </c>
      <c r="J102" s="32" t="s">
        <v>670</v>
      </c>
      <c r="K102" s="43"/>
      <c r="L102" s="43"/>
      <c r="M102" s="42"/>
      <c r="N102" s="42"/>
      <c r="O102" s="33"/>
      <c r="P102" s="40"/>
      <c r="Q102" s="11"/>
      <c r="R102" s="13" t="s">
        <v>36</v>
      </c>
      <c r="S102" s="11"/>
      <c r="T102" s="23"/>
      <c r="U102" s="23"/>
      <c r="V102" s="23"/>
      <c r="W102" s="23"/>
      <c r="X102" s="23"/>
    </row>
    <row r="103" spans="1:24" s="24" customFormat="1" ht="51" hidden="1" x14ac:dyDescent="0.25">
      <c r="A103" s="50" t="s">
        <v>682</v>
      </c>
      <c r="B103" s="51" t="s">
        <v>29</v>
      </c>
      <c r="C103" s="53" t="s">
        <v>678</v>
      </c>
      <c r="D103" s="52" t="s">
        <v>683</v>
      </c>
      <c r="E103" s="53" t="s">
        <v>31</v>
      </c>
      <c r="F103" s="53" t="s">
        <v>31</v>
      </c>
      <c r="G103" s="54" t="s">
        <v>664</v>
      </c>
      <c r="H103" s="46" t="s">
        <v>33</v>
      </c>
      <c r="I103" s="54" t="s">
        <v>665</v>
      </c>
      <c r="J103" s="32" t="s">
        <v>670</v>
      </c>
      <c r="K103" s="43"/>
      <c r="L103" s="43"/>
      <c r="M103" s="42"/>
      <c r="N103" s="42"/>
      <c r="O103" s="33"/>
      <c r="P103" s="40"/>
      <c r="Q103" s="11"/>
      <c r="R103" s="13" t="s">
        <v>36</v>
      </c>
      <c r="S103" s="11"/>
      <c r="T103" s="23"/>
      <c r="U103" s="23"/>
      <c r="V103" s="23"/>
      <c r="W103" s="23"/>
      <c r="X103" s="23"/>
    </row>
    <row r="104" spans="1:24" s="24" customFormat="1" ht="51" hidden="1" x14ac:dyDescent="0.25">
      <c r="A104" s="50" t="s">
        <v>684</v>
      </c>
      <c r="B104" s="51" t="s">
        <v>29</v>
      </c>
      <c r="C104" s="53" t="s">
        <v>678</v>
      </c>
      <c r="D104" s="52" t="s">
        <v>685</v>
      </c>
      <c r="E104" s="53" t="s">
        <v>40</v>
      </c>
      <c r="F104" s="53" t="s">
        <v>40</v>
      </c>
      <c r="G104" s="54" t="s">
        <v>664</v>
      </c>
      <c r="H104" s="46" t="s">
        <v>33</v>
      </c>
      <c r="I104" s="54" t="s">
        <v>665</v>
      </c>
      <c r="J104" s="32" t="s">
        <v>670</v>
      </c>
      <c r="K104" s="43"/>
      <c r="L104" s="43"/>
      <c r="M104" s="42"/>
      <c r="N104" s="42"/>
      <c r="O104" s="33"/>
      <c r="P104" s="40"/>
      <c r="Q104" s="11"/>
      <c r="R104" s="13" t="s">
        <v>36</v>
      </c>
      <c r="S104" s="11"/>
      <c r="T104" s="23"/>
      <c r="U104" s="23"/>
      <c r="V104" s="23"/>
      <c r="W104" s="23"/>
      <c r="X104" s="23"/>
    </row>
    <row r="105" spans="1:24" s="24" customFormat="1" ht="51" hidden="1" x14ac:dyDescent="0.25">
      <c r="A105" s="50" t="s">
        <v>686</v>
      </c>
      <c r="B105" s="51" t="s">
        <v>29</v>
      </c>
      <c r="C105" s="53" t="s">
        <v>678</v>
      </c>
      <c r="D105" s="52" t="s">
        <v>687</v>
      </c>
      <c r="E105" s="53" t="s">
        <v>31</v>
      </c>
      <c r="F105" s="53" t="s">
        <v>31</v>
      </c>
      <c r="G105" s="54" t="s">
        <v>664</v>
      </c>
      <c r="H105" s="46" t="s">
        <v>33</v>
      </c>
      <c r="I105" s="54" t="s">
        <v>665</v>
      </c>
      <c r="J105" s="32" t="s">
        <v>670</v>
      </c>
      <c r="K105" s="43"/>
      <c r="L105" s="43"/>
      <c r="M105" s="42"/>
      <c r="N105" s="42"/>
      <c r="O105" s="33"/>
      <c r="P105" s="40"/>
      <c r="Q105" s="11"/>
      <c r="R105" s="13" t="s">
        <v>36</v>
      </c>
      <c r="S105" s="11"/>
      <c r="T105" s="23"/>
      <c r="U105" s="23"/>
      <c r="V105" s="23"/>
      <c r="W105" s="23"/>
      <c r="X105" s="23"/>
    </row>
    <row r="106" spans="1:24" s="24" customFormat="1" ht="51" hidden="1" x14ac:dyDescent="0.25">
      <c r="A106" s="50" t="s">
        <v>688</v>
      </c>
      <c r="B106" s="51" t="s">
        <v>29</v>
      </c>
      <c r="C106" s="53" t="s">
        <v>689</v>
      </c>
      <c r="D106" s="52" t="s">
        <v>690</v>
      </c>
      <c r="E106" s="53" t="s">
        <v>31</v>
      </c>
      <c r="F106" s="53" t="s">
        <v>31</v>
      </c>
      <c r="G106" s="54" t="s">
        <v>664</v>
      </c>
      <c r="H106" s="46" t="s">
        <v>33</v>
      </c>
      <c r="I106" s="54" t="s">
        <v>665</v>
      </c>
      <c r="J106" s="32" t="s">
        <v>670</v>
      </c>
      <c r="K106" s="43"/>
      <c r="L106" s="43"/>
      <c r="M106" s="42"/>
      <c r="N106" s="42"/>
      <c r="O106" s="33"/>
      <c r="P106" s="40"/>
      <c r="Q106" s="11"/>
      <c r="R106" s="13" t="s">
        <v>36</v>
      </c>
      <c r="S106" s="11"/>
      <c r="T106" s="23"/>
      <c r="U106" s="23"/>
      <c r="V106" s="23"/>
      <c r="W106" s="23"/>
      <c r="X106" s="23"/>
    </row>
    <row r="107" spans="1:24" s="24" customFormat="1" ht="51" hidden="1" x14ac:dyDescent="0.25">
      <c r="A107" s="50" t="s">
        <v>691</v>
      </c>
      <c r="B107" s="51" t="s">
        <v>29</v>
      </c>
      <c r="C107" s="53" t="s">
        <v>692</v>
      </c>
      <c r="D107" s="52" t="s">
        <v>693</v>
      </c>
      <c r="E107" s="53" t="s">
        <v>40</v>
      </c>
      <c r="F107" s="53" t="s">
        <v>40</v>
      </c>
      <c r="G107" s="54" t="s">
        <v>664</v>
      </c>
      <c r="H107" s="46" t="s">
        <v>33</v>
      </c>
      <c r="I107" s="54" t="s">
        <v>665</v>
      </c>
      <c r="J107" s="32" t="s">
        <v>670</v>
      </c>
      <c r="K107" s="43"/>
      <c r="L107" s="43"/>
      <c r="M107" s="42"/>
      <c r="N107" s="42"/>
      <c r="O107" s="33"/>
      <c r="P107" s="40"/>
      <c r="Q107" s="11"/>
      <c r="R107" s="13" t="s">
        <v>36</v>
      </c>
      <c r="S107" s="11"/>
      <c r="T107" s="23"/>
      <c r="U107" s="23"/>
      <c r="V107" s="23"/>
      <c r="W107" s="23"/>
      <c r="X107" s="23"/>
    </row>
    <row r="108" spans="1:24" s="24" customFormat="1" ht="63.75" hidden="1" x14ac:dyDescent="0.25">
      <c r="A108" s="50" t="s">
        <v>694</v>
      </c>
      <c r="B108" s="51" t="s">
        <v>29</v>
      </c>
      <c r="C108" s="53" t="s">
        <v>695</v>
      </c>
      <c r="D108" s="52" t="s">
        <v>696</v>
      </c>
      <c r="E108" s="53" t="s">
        <v>31</v>
      </c>
      <c r="F108" s="53" t="s">
        <v>31</v>
      </c>
      <c r="G108" s="54" t="s">
        <v>664</v>
      </c>
      <c r="H108" s="46" t="s">
        <v>33</v>
      </c>
      <c r="I108" s="54" t="s">
        <v>665</v>
      </c>
      <c r="J108" s="32" t="s">
        <v>670</v>
      </c>
      <c r="K108" s="43"/>
      <c r="L108" s="43"/>
      <c r="M108" s="42"/>
      <c r="N108" s="42"/>
      <c r="O108" s="33"/>
      <c r="P108" s="40"/>
      <c r="Q108" s="11"/>
      <c r="R108" s="13" t="s">
        <v>36</v>
      </c>
      <c r="S108" s="11"/>
      <c r="T108" s="23"/>
      <c r="U108" s="23"/>
      <c r="V108" s="23"/>
      <c r="W108" s="23"/>
      <c r="X108" s="23"/>
    </row>
    <row r="109" spans="1:24" s="24" customFormat="1" ht="63.75" hidden="1" x14ac:dyDescent="0.25">
      <c r="A109" s="50" t="s">
        <v>697</v>
      </c>
      <c r="B109" s="51" t="s">
        <v>29</v>
      </c>
      <c r="C109" s="53" t="s">
        <v>695</v>
      </c>
      <c r="D109" s="52" t="s">
        <v>698</v>
      </c>
      <c r="E109" s="53" t="s">
        <v>31</v>
      </c>
      <c r="F109" s="53" t="s">
        <v>31</v>
      </c>
      <c r="G109" s="54" t="s">
        <v>664</v>
      </c>
      <c r="H109" s="46" t="s">
        <v>33</v>
      </c>
      <c r="I109" s="54" t="s">
        <v>665</v>
      </c>
      <c r="J109" s="32" t="s">
        <v>670</v>
      </c>
      <c r="K109" s="43"/>
      <c r="L109" s="43"/>
      <c r="M109" s="42"/>
      <c r="N109" s="42"/>
      <c r="O109" s="33"/>
      <c r="P109" s="40"/>
      <c r="Q109" s="11"/>
      <c r="R109" s="13" t="s">
        <v>36</v>
      </c>
      <c r="S109" s="11"/>
      <c r="T109" s="23"/>
      <c r="U109" s="23"/>
      <c r="V109" s="23"/>
      <c r="W109" s="23"/>
      <c r="X109" s="23"/>
    </row>
    <row r="110" spans="1:24" s="24" customFormat="1" ht="25.5" hidden="1" x14ac:dyDescent="0.25">
      <c r="A110" s="50" t="s">
        <v>699</v>
      </c>
      <c r="B110" s="51" t="s">
        <v>29</v>
      </c>
      <c r="C110" s="53" t="s">
        <v>700</v>
      </c>
      <c r="D110" s="52" t="s">
        <v>701</v>
      </c>
      <c r="E110" s="53" t="s">
        <v>31</v>
      </c>
      <c r="F110" s="53" t="s">
        <v>31</v>
      </c>
      <c r="G110" s="54" t="s">
        <v>664</v>
      </c>
      <c r="H110" s="46" t="s">
        <v>33</v>
      </c>
      <c r="I110" s="54" t="s">
        <v>665</v>
      </c>
      <c r="J110" s="32" t="s">
        <v>670</v>
      </c>
      <c r="K110" s="43"/>
      <c r="L110" s="43"/>
      <c r="M110" s="42"/>
      <c r="N110" s="42"/>
      <c r="O110" s="33"/>
      <c r="P110" s="40"/>
      <c r="Q110" s="11"/>
      <c r="R110" s="13" t="s">
        <v>36</v>
      </c>
      <c r="S110" s="11"/>
      <c r="T110" s="23"/>
      <c r="U110" s="23"/>
      <c r="V110" s="23"/>
      <c r="W110" s="23"/>
      <c r="X110" s="23"/>
    </row>
    <row r="111" spans="1:24" s="24" customFormat="1" ht="25.5" hidden="1" x14ac:dyDescent="0.25">
      <c r="A111" s="50" t="s">
        <v>702</v>
      </c>
      <c r="B111" s="51" t="s">
        <v>29</v>
      </c>
      <c r="C111" s="53" t="s">
        <v>700</v>
      </c>
      <c r="D111" s="52" t="s">
        <v>703</v>
      </c>
      <c r="E111" s="53" t="s">
        <v>31</v>
      </c>
      <c r="F111" s="53" t="s">
        <v>31</v>
      </c>
      <c r="G111" s="54" t="s">
        <v>664</v>
      </c>
      <c r="H111" s="46" t="s">
        <v>33</v>
      </c>
      <c r="I111" s="54" t="s">
        <v>665</v>
      </c>
      <c r="J111" s="32" t="s">
        <v>670</v>
      </c>
      <c r="K111" s="43"/>
      <c r="L111" s="43"/>
      <c r="M111" s="42"/>
      <c r="N111" s="42"/>
      <c r="O111" s="33"/>
      <c r="P111" s="40"/>
      <c r="Q111" s="11"/>
      <c r="R111" s="13" t="s">
        <v>36</v>
      </c>
      <c r="S111" s="11"/>
      <c r="T111" s="23"/>
      <c r="U111" s="23"/>
      <c r="V111" s="23"/>
      <c r="W111" s="23"/>
      <c r="X111" s="23"/>
    </row>
    <row r="112" spans="1:24" s="24" customFormat="1" ht="25.5" hidden="1" x14ac:dyDescent="0.25">
      <c r="A112" s="50" t="s">
        <v>704</v>
      </c>
      <c r="B112" s="51" t="s">
        <v>29</v>
      </c>
      <c r="C112" s="53" t="s">
        <v>705</v>
      </c>
      <c r="D112" s="52" t="s">
        <v>706</v>
      </c>
      <c r="E112" s="53" t="s">
        <v>31</v>
      </c>
      <c r="F112" s="53" t="s">
        <v>31</v>
      </c>
      <c r="G112" s="54" t="s">
        <v>664</v>
      </c>
      <c r="H112" s="46" t="s">
        <v>33</v>
      </c>
      <c r="I112" s="54" t="s">
        <v>665</v>
      </c>
      <c r="J112" s="32" t="s">
        <v>670</v>
      </c>
      <c r="K112" s="43"/>
      <c r="L112" s="43"/>
      <c r="M112" s="42"/>
      <c r="N112" s="42"/>
      <c r="O112" s="33"/>
      <c r="P112" s="40"/>
      <c r="Q112" s="11"/>
      <c r="R112" s="13" t="s">
        <v>36</v>
      </c>
      <c r="S112" s="11"/>
      <c r="T112" s="23"/>
      <c r="U112" s="23"/>
      <c r="V112" s="23"/>
      <c r="W112" s="23"/>
      <c r="X112" s="23"/>
    </row>
    <row r="113" spans="1:24" s="24" customFormat="1" ht="25.5" hidden="1" x14ac:dyDescent="0.25">
      <c r="A113" s="50" t="s">
        <v>707</v>
      </c>
      <c r="B113" s="51" t="s">
        <v>29</v>
      </c>
      <c r="C113" s="53" t="s">
        <v>705</v>
      </c>
      <c r="D113" s="52" t="s">
        <v>708</v>
      </c>
      <c r="E113" s="53" t="s">
        <v>40</v>
      </c>
      <c r="F113" s="53" t="s">
        <v>40</v>
      </c>
      <c r="G113" s="54" t="s">
        <v>664</v>
      </c>
      <c r="H113" s="46" t="s">
        <v>33</v>
      </c>
      <c r="I113" s="54" t="s">
        <v>665</v>
      </c>
      <c r="J113" s="32" t="s">
        <v>670</v>
      </c>
      <c r="K113" s="43"/>
      <c r="L113" s="43"/>
      <c r="M113" s="42"/>
      <c r="N113" s="42"/>
      <c r="O113" s="33"/>
      <c r="P113" s="40"/>
      <c r="Q113" s="11"/>
      <c r="R113" s="13" t="s">
        <v>36</v>
      </c>
      <c r="S113" s="11"/>
      <c r="T113" s="23"/>
      <c r="U113" s="23"/>
      <c r="V113" s="23"/>
      <c r="W113" s="23"/>
      <c r="X113" s="23"/>
    </row>
    <row r="114" spans="1:24" s="24" customFormat="1" ht="25.5" hidden="1" x14ac:dyDescent="0.25">
      <c r="A114" s="50" t="s">
        <v>709</v>
      </c>
      <c r="B114" s="51" t="s">
        <v>29</v>
      </c>
      <c r="C114" s="53" t="s">
        <v>45</v>
      </c>
      <c r="D114" s="52" t="s">
        <v>710</v>
      </c>
      <c r="E114" s="53" t="s">
        <v>31</v>
      </c>
      <c r="F114" s="53" t="s">
        <v>31</v>
      </c>
      <c r="G114" s="54" t="s">
        <v>664</v>
      </c>
      <c r="H114" s="46" t="s">
        <v>33</v>
      </c>
      <c r="I114" s="54" t="s">
        <v>665</v>
      </c>
      <c r="J114" s="32" t="s">
        <v>670</v>
      </c>
      <c r="K114" s="43"/>
      <c r="L114" s="43"/>
      <c r="M114" s="42"/>
      <c r="N114" s="42"/>
      <c r="O114" s="33"/>
      <c r="P114" s="40"/>
      <c r="Q114" s="11"/>
      <c r="R114" s="13" t="s">
        <v>36</v>
      </c>
      <c r="S114" s="11"/>
      <c r="T114" s="23"/>
      <c r="U114" s="23"/>
      <c r="V114" s="23"/>
      <c r="W114" s="23"/>
      <c r="X114" s="23"/>
    </row>
    <row r="115" spans="1:24" s="24" customFormat="1" ht="25.5" hidden="1" x14ac:dyDescent="0.25">
      <c r="A115" s="50" t="s">
        <v>711</v>
      </c>
      <c r="B115" s="51" t="s">
        <v>29</v>
      </c>
      <c r="C115" s="53" t="s">
        <v>45</v>
      </c>
      <c r="D115" s="52" t="s">
        <v>712</v>
      </c>
      <c r="E115" s="53" t="s">
        <v>31</v>
      </c>
      <c r="F115" s="53" t="s">
        <v>31</v>
      </c>
      <c r="G115" s="54" t="s">
        <v>664</v>
      </c>
      <c r="H115" s="46" t="s">
        <v>33</v>
      </c>
      <c r="I115" s="54" t="s">
        <v>665</v>
      </c>
      <c r="J115" s="32" t="s">
        <v>670</v>
      </c>
      <c r="K115" s="43"/>
      <c r="L115" s="43"/>
      <c r="M115" s="42"/>
      <c r="N115" s="42"/>
      <c r="O115" s="33"/>
      <c r="P115" s="40"/>
      <c r="Q115" s="11"/>
      <c r="R115" s="13" t="s">
        <v>36</v>
      </c>
      <c r="S115" s="11"/>
      <c r="T115" s="23"/>
      <c r="U115" s="23"/>
      <c r="V115" s="23"/>
      <c r="W115" s="23"/>
      <c r="X115" s="23"/>
    </row>
    <row r="116" spans="1:24" s="24" customFormat="1" ht="25.5" hidden="1" x14ac:dyDescent="0.25">
      <c r="A116" s="50" t="s">
        <v>713</v>
      </c>
      <c r="B116" s="51" t="s">
        <v>29</v>
      </c>
      <c r="C116" s="53" t="s">
        <v>714</v>
      </c>
      <c r="D116" s="52" t="s">
        <v>715</v>
      </c>
      <c r="E116" s="53" t="s">
        <v>40</v>
      </c>
      <c r="F116" s="53" t="s">
        <v>40</v>
      </c>
      <c r="G116" s="54" t="s">
        <v>664</v>
      </c>
      <c r="H116" s="46" t="s">
        <v>33</v>
      </c>
      <c r="I116" s="54" t="s">
        <v>665</v>
      </c>
      <c r="J116" s="32" t="s">
        <v>670</v>
      </c>
      <c r="K116" s="43"/>
      <c r="L116" s="43"/>
      <c r="M116" s="42"/>
      <c r="N116" s="42"/>
      <c r="O116" s="33"/>
      <c r="P116" s="40"/>
      <c r="Q116" s="11"/>
      <c r="R116" s="13" t="s">
        <v>36</v>
      </c>
      <c r="S116" s="11"/>
      <c r="T116" s="23"/>
      <c r="U116" s="23"/>
      <c r="V116" s="23"/>
      <c r="W116" s="23"/>
      <c r="X116" s="23"/>
    </row>
    <row r="117" spans="1:24" s="24" customFormat="1" ht="51" hidden="1" x14ac:dyDescent="0.25">
      <c r="A117" s="50" t="s">
        <v>716</v>
      </c>
      <c r="B117" s="51" t="s">
        <v>29</v>
      </c>
      <c r="C117" s="53" t="s">
        <v>714</v>
      </c>
      <c r="D117" s="52" t="s">
        <v>717</v>
      </c>
      <c r="E117" s="53" t="s">
        <v>31</v>
      </c>
      <c r="F117" s="53" t="s">
        <v>31</v>
      </c>
      <c r="G117" s="54" t="s">
        <v>664</v>
      </c>
      <c r="H117" s="46" t="s">
        <v>33</v>
      </c>
      <c r="I117" s="54" t="s">
        <v>665</v>
      </c>
      <c r="J117" s="32" t="s">
        <v>670</v>
      </c>
      <c r="K117" s="43"/>
      <c r="L117" s="43"/>
      <c r="M117" s="42"/>
      <c r="N117" s="42"/>
      <c r="O117" s="33"/>
      <c r="P117" s="40"/>
      <c r="Q117" s="11"/>
      <c r="R117" s="13" t="s">
        <v>36</v>
      </c>
      <c r="S117" s="11"/>
      <c r="T117" s="23"/>
      <c r="U117" s="23"/>
      <c r="V117" s="23"/>
      <c r="W117" s="23"/>
      <c r="X117" s="23"/>
    </row>
    <row r="118" spans="1:24" s="24" customFormat="1" ht="38.25" hidden="1" x14ac:dyDescent="0.25">
      <c r="A118" s="50" t="s">
        <v>718</v>
      </c>
      <c r="B118" s="51" t="s">
        <v>29</v>
      </c>
      <c r="C118" s="53" t="s">
        <v>719</v>
      </c>
      <c r="D118" s="52" t="s">
        <v>720</v>
      </c>
      <c r="E118" s="53" t="s">
        <v>31</v>
      </c>
      <c r="F118" s="53" t="s">
        <v>31</v>
      </c>
      <c r="G118" s="54" t="s">
        <v>664</v>
      </c>
      <c r="H118" s="46" t="s">
        <v>33</v>
      </c>
      <c r="I118" s="54" t="s">
        <v>665</v>
      </c>
      <c r="J118" s="32" t="s">
        <v>670</v>
      </c>
      <c r="K118" s="43"/>
      <c r="L118" s="43"/>
      <c r="M118" s="42"/>
      <c r="N118" s="42"/>
      <c r="O118" s="33"/>
      <c r="P118" s="40"/>
      <c r="Q118" s="11"/>
      <c r="R118" s="13" t="s">
        <v>36</v>
      </c>
      <c r="S118" s="11"/>
      <c r="T118" s="23"/>
      <c r="U118" s="23"/>
      <c r="V118" s="23"/>
      <c r="W118" s="23"/>
      <c r="X118" s="23"/>
    </row>
    <row r="119" spans="1:24" s="24" customFormat="1" ht="25.5" hidden="1" x14ac:dyDescent="0.25">
      <c r="A119" s="50" t="s">
        <v>721</v>
      </c>
      <c r="B119" s="51" t="s">
        <v>29</v>
      </c>
      <c r="C119" s="53" t="s">
        <v>722</v>
      </c>
      <c r="D119" s="52" t="s">
        <v>723</v>
      </c>
      <c r="E119" s="53" t="s">
        <v>31</v>
      </c>
      <c r="F119" s="53" t="s">
        <v>31</v>
      </c>
      <c r="G119" s="54" t="s">
        <v>664</v>
      </c>
      <c r="H119" s="46" t="s">
        <v>33</v>
      </c>
      <c r="I119" s="54" t="s">
        <v>665</v>
      </c>
      <c r="J119" s="32" t="s">
        <v>670</v>
      </c>
      <c r="K119" s="43"/>
      <c r="L119" s="43"/>
      <c r="M119" s="42"/>
      <c r="N119" s="42"/>
      <c r="O119" s="33"/>
      <c r="P119" s="40"/>
      <c r="Q119" s="11"/>
      <c r="R119" s="13" t="s">
        <v>36</v>
      </c>
      <c r="S119" s="11"/>
      <c r="T119" s="23"/>
      <c r="U119" s="23"/>
      <c r="V119" s="23"/>
      <c r="W119" s="23"/>
      <c r="X119" s="23"/>
    </row>
    <row r="120" spans="1:24" s="24" customFormat="1" ht="25.5" hidden="1" x14ac:dyDescent="0.25">
      <c r="A120" s="50" t="s">
        <v>724</v>
      </c>
      <c r="B120" s="51" t="s">
        <v>29</v>
      </c>
      <c r="C120" s="53" t="s">
        <v>725</v>
      </c>
      <c r="D120" s="52" t="s">
        <v>726</v>
      </c>
      <c r="E120" s="53" t="s">
        <v>31</v>
      </c>
      <c r="F120" s="53" t="s">
        <v>31</v>
      </c>
      <c r="G120" s="54" t="s">
        <v>664</v>
      </c>
      <c r="H120" s="46" t="s">
        <v>33</v>
      </c>
      <c r="I120" s="54" t="s">
        <v>665</v>
      </c>
      <c r="J120" s="32" t="s">
        <v>670</v>
      </c>
      <c r="K120" s="43"/>
      <c r="L120" s="43"/>
      <c r="M120" s="42"/>
      <c r="N120" s="42"/>
      <c r="O120" s="33"/>
      <c r="P120" s="40"/>
      <c r="Q120" s="11"/>
      <c r="R120" s="13" t="s">
        <v>36</v>
      </c>
      <c r="S120" s="11"/>
      <c r="T120" s="23"/>
      <c r="U120" s="23"/>
      <c r="V120" s="23"/>
      <c r="W120" s="23"/>
      <c r="X120" s="23"/>
    </row>
    <row r="121" spans="1:24" s="24" customFormat="1" ht="63.75" hidden="1" x14ac:dyDescent="0.25">
      <c r="A121" s="50" t="s">
        <v>727</v>
      </c>
      <c r="B121" s="51" t="s">
        <v>29</v>
      </c>
      <c r="C121" s="53" t="s">
        <v>725</v>
      </c>
      <c r="D121" s="52" t="s">
        <v>728</v>
      </c>
      <c r="E121" s="53" t="s">
        <v>31</v>
      </c>
      <c r="F121" s="53" t="s">
        <v>31</v>
      </c>
      <c r="G121" s="54" t="s">
        <v>664</v>
      </c>
      <c r="H121" s="46" t="s">
        <v>33</v>
      </c>
      <c r="I121" s="54" t="s">
        <v>665</v>
      </c>
      <c r="J121" s="32" t="s">
        <v>670</v>
      </c>
      <c r="K121" s="43"/>
      <c r="L121" s="43"/>
      <c r="M121" s="42"/>
      <c r="N121" s="42"/>
      <c r="O121" s="33"/>
      <c r="P121" s="40"/>
      <c r="Q121" s="11"/>
      <c r="R121" s="13" t="s">
        <v>36</v>
      </c>
      <c r="S121" s="11"/>
      <c r="T121" s="23"/>
      <c r="U121" s="23"/>
      <c r="V121" s="23"/>
      <c r="W121" s="23"/>
      <c r="X121" s="23"/>
    </row>
    <row r="122" spans="1:24" s="24" customFormat="1" ht="25.5" hidden="1" x14ac:dyDescent="0.25">
      <c r="A122" s="50" t="s">
        <v>729</v>
      </c>
      <c r="B122" s="51" t="s">
        <v>29</v>
      </c>
      <c r="C122" s="53" t="s">
        <v>725</v>
      </c>
      <c r="D122" s="52" t="s">
        <v>730</v>
      </c>
      <c r="E122" s="53" t="s">
        <v>40</v>
      </c>
      <c r="F122" s="53" t="s">
        <v>40</v>
      </c>
      <c r="G122" s="54" t="s">
        <v>664</v>
      </c>
      <c r="H122" s="46" t="s">
        <v>33</v>
      </c>
      <c r="I122" s="54" t="s">
        <v>665</v>
      </c>
      <c r="J122" s="32" t="s">
        <v>670</v>
      </c>
      <c r="K122" s="43"/>
      <c r="L122" s="43"/>
      <c r="M122" s="42"/>
      <c r="N122" s="42"/>
      <c r="O122" s="33"/>
      <c r="P122" s="40"/>
      <c r="Q122" s="11"/>
      <c r="R122" s="13" t="s">
        <v>36</v>
      </c>
      <c r="S122" s="11"/>
      <c r="T122" s="23"/>
      <c r="U122" s="23"/>
      <c r="V122" s="23"/>
      <c r="W122" s="23"/>
      <c r="X122" s="23"/>
    </row>
    <row r="123" spans="1:24" s="24" customFormat="1" ht="25.5" hidden="1" x14ac:dyDescent="0.25">
      <c r="A123" s="50" t="s">
        <v>731</v>
      </c>
      <c r="B123" s="51" t="s">
        <v>29</v>
      </c>
      <c r="C123" s="53" t="s">
        <v>725</v>
      </c>
      <c r="D123" s="52" t="s">
        <v>732</v>
      </c>
      <c r="E123" s="53" t="s">
        <v>31</v>
      </c>
      <c r="F123" s="53" t="s">
        <v>31</v>
      </c>
      <c r="G123" s="54" t="s">
        <v>664</v>
      </c>
      <c r="H123" s="46" t="s">
        <v>33</v>
      </c>
      <c r="I123" s="54" t="s">
        <v>665</v>
      </c>
      <c r="J123" s="32" t="s">
        <v>670</v>
      </c>
      <c r="K123" s="43"/>
      <c r="L123" s="43"/>
      <c r="M123" s="42"/>
      <c r="N123" s="42"/>
      <c r="O123" s="33"/>
      <c r="P123" s="40"/>
      <c r="Q123" s="11"/>
      <c r="R123" s="13" t="s">
        <v>36</v>
      </c>
      <c r="S123" s="11"/>
      <c r="T123" s="23"/>
      <c r="U123" s="23"/>
      <c r="V123" s="23"/>
      <c r="W123" s="23"/>
      <c r="X123" s="23"/>
    </row>
    <row r="124" spans="1:24" s="24" customFormat="1" ht="25.5" hidden="1" x14ac:dyDescent="0.25">
      <c r="A124" s="50" t="s">
        <v>733</v>
      </c>
      <c r="B124" s="51" t="s">
        <v>29</v>
      </c>
      <c r="C124" s="53" t="s">
        <v>725</v>
      </c>
      <c r="D124" s="52" t="s">
        <v>734</v>
      </c>
      <c r="E124" s="53" t="s">
        <v>40</v>
      </c>
      <c r="F124" s="53" t="s">
        <v>40</v>
      </c>
      <c r="G124" s="54" t="s">
        <v>664</v>
      </c>
      <c r="H124" s="46" t="s">
        <v>33</v>
      </c>
      <c r="I124" s="54" t="s">
        <v>665</v>
      </c>
      <c r="J124" s="32" t="s">
        <v>670</v>
      </c>
      <c r="K124" s="43"/>
      <c r="L124" s="43"/>
      <c r="M124" s="42"/>
      <c r="N124" s="42"/>
      <c r="O124" s="33"/>
      <c r="P124" s="40"/>
      <c r="Q124" s="11"/>
      <c r="R124" s="13" t="s">
        <v>36</v>
      </c>
      <c r="S124" s="11"/>
      <c r="T124" s="23"/>
      <c r="U124" s="23"/>
      <c r="V124" s="23"/>
      <c r="W124" s="23"/>
      <c r="X124" s="23"/>
    </row>
    <row r="125" spans="1:24" s="24" customFormat="1" ht="25.5" hidden="1" x14ac:dyDescent="0.25">
      <c r="A125" s="50" t="s">
        <v>735</v>
      </c>
      <c r="B125" s="51" t="s">
        <v>29</v>
      </c>
      <c r="C125" s="53" t="s">
        <v>736</v>
      </c>
      <c r="D125" s="52" t="s">
        <v>737</v>
      </c>
      <c r="E125" s="53" t="s">
        <v>40</v>
      </c>
      <c r="F125" s="53" t="s">
        <v>40</v>
      </c>
      <c r="G125" s="54" t="s">
        <v>664</v>
      </c>
      <c r="H125" s="46" t="s">
        <v>33</v>
      </c>
      <c r="I125" s="54" t="s">
        <v>665</v>
      </c>
      <c r="J125" s="32" t="s">
        <v>670</v>
      </c>
      <c r="K125" s="43"/>
      <c r="L125" s="43"/>
      <c r="M125" s="42"/>
      <c r="N125" s="42"/>
      <c r="O125" s="33"/>
      <c r="P125" s="40"/>
      <c r="Q125" s="11"/>
      <c r="R125" s="13" t="s">
        <v>36</v>
      </c>
      <c r="S125" s="11"/>
      <c r="T125" s="23"/>
      <c r="U125" s="23"/>
      <c r="V125" s="23"/>
      <c r="W125" s="23"/>
      <c r="X125" s="23"/>
    </row>
    <row r="126" spans="1:24" s="24" customFormat="1" ht="25.5" hidden="1" x14ac:dyDescent="0.25">
      <c r="A126" s="50" t="s">
        <v>738</v>
      </c>
      <c r="B126" s="51" t="s">
        <v>29</v>
      </c>
      <c r="C126" s="53" t="s">
        <v>736</v>
      </c>
      <c r="D126" s="52" t="s">
        <v>739</v>
      </c>
      <c r="E126" s="53" t="s">
        <v>40</v>
      </c>
      <c r="F126" s="53" t="s">
        <v>40</v>
      </c>
      <c r="G126" s="54" t="s">
        <v>664</v>
      </c>
      <c r="H126" s="46" t="s">
        <v>33</v>
      </c>
      <c r="I126" s="54" t="s">
        <v>665</v>
      </c>
      <c r="J126" s="32" t="s">
        <v>670</v>
      </c>
      <c r="K126" s="43"/>
      <c r="L126" s="43"/>
      <c r="M126" s="42"/>
      <c r="N126" s="42"/>
      <c r="O126" s="33"/>
      <c r="P126" s="40"/>
      <c r="Q126" s="11"/>
      <c r="R126" s="13" t="s">
        <v>36</v>
      </c>
      <c r="S126" s="11"/>
      <c r="T126" s="23"/>
      <c r="U126" s="23"/>
      <c r="V126" s="23"/>
      <c r="W126" s="23"/>
      <c r="X126" s="23"/>
    </row>
    <row r="127" spans="1:24" s="24" customFormat="1" ht="25.5" hidden="1" x14ac:dyDescent="0.25">
      <c r="A127" s="50" t="s">
        <v>740</v>
      </c>
      <c r="B127" s="51" t="s">
        <v>29</v>
      </c>
      <c r="C127" s="53" t="s">
        <v>736</v>
      </c>
      <c r="D127" s="52" t="s">
        <v>741</v>
      </c>
      <c r="E127" s="53" t="s">
        <v>40</v>
      </c>
      <c r="F127" s="53" t="s">
        <v>40</v>
      </c>
      <c r="G127" s="54" t="s">
        <v>664</v>
      </c>
      <c r="H127" s="46" t="s">
        <v>33</v>
      </c>
      <c r="I127" s="54" t="s">
        <v>665</v>
      </c>
      <c r="J127" s="32" t="s">
        <v>670</v>
      </c>
      <c r="K127" s="43"/>
      <c r="L127" s="43"/>
      <c r="M127" s="42"/>
      <c r="N127" s="42"/>
      <c r="O127" s="33"/>
      <c r="P127" s="40"/>
      <c r="Q127" s="11"/>
      <c r="R127" s="13" t="s">
        <v>36</v>
      </c>
      <c r="S127" s="11"/>
      <c r="T127" s="23"/>
      <c r="U127" s="23"/>
      <c r="V127" s="23"/>
      <c r="W127" s="23"/>
      <c r="X127" s="23"/>
    </row>
    <row r="128" spans="1:24" s="24" customFormat="1" ht="25.5" hidden="1" x14ac:dyDescent="0.25">
      <c r="A128" s="50" t="s">
        <v>742</v>
      </c>
      <c r="B128" s="51" t="s">
        <v>29</v>
      </c>
      <c r="C128" s="53" t="s">
        <v>743</v>
      </c>
      <c r="D128" s="52" t="s">
        <v>744</v>
      </c>
      <c r="E128" s="53" t="s">
        <v>40</v>
      </c>
      <c r="F128" s="53" t="s">
        <v>40</v>
      </c>
      <c r="G128" s="54" t="s">
        <v>664</v>
      </c>
      <c r="H128" s="46" t="s">
        <v>33</v>
      </c>
      <c r="I128" s="54" t="s">
        <v>665</v>
      </c>
      <c r="J128" s="32" t="s">
        <v>670</v>
      </c>
      <c r="K128" s="43"/>
      <c r="L128" s="43"/>
      <c r="M128" s="42"/>
      <c r="N128" s="42"/>
      <c r="O128" s="33"/>
      <c r="P128" s="40"/>
      <c r="Q128" s="11"/>
      <c r="R128" s="13" t="s">
        <v>36</v>
      </c>
      <c r="S128" s="11"/>
      <c r="T128" s="23"/>
      <c r="U128" s="23"/>
      <c r="V128" s="23"/>
      <c r="W128" s="23"/>
      <c r="X128" s="23"/>
    </row>
    <row r="129" spans="1:24" s="24" customFormat="1" ht="25.5" hidden="1" x14ac:dyDescent="0.25">
      <c r="A129" s="50" t="s">
        <v>745</v>
      </c>
      <c r="B129" s="51" t="s">
        <v>29</v>
      </c>
      <c r="C129" s="53" t="s">
        <v>743</v>
      </c>
      <c r="D129" s="52" t="s">
        <v>746</v>
      </c>
      <c r="E129" s="53" t="s">
        <v>40</v>
      </c>
      <c r="F129" s="53" t="s">
        <v>40</v>
      </c>
      <c r="G129" s="54" t="s">
        <v>664</v>
      </c>
      <c r="H129" s="46" t="s">
        <v>33</v>
      </c>
      <c r="I129" s="54" t="s">
        <v>665</v>
      </c>
      <c r="J129" s="32" t="s">
        <v>670</v>
      </c>
      <c r="K129" s="43"/>
      <c r="L129" s="43"/>
      <c r="M129" s="42"/>
      <c r="N129" s="42"/>
      <c r="O129" s="33"/>
      <c r="P129" s="40"/>
      <c r="Q129" s="11"/>
      <c r="R129" s="13" t="s">
        <v>36</v>
      </c>
      <c r="S129" s="11"/>
      <c r="T129" s="23"/>
      <c r="U129" s="23"/>
      <c r="V129" s="23"/>
      <c r="W129" s="23"/>
      <c r="X129" s="23"/>
    </row>
    <row r="130" spans="1:24" s="24" customFormat="1" ht="25.5" hidden="1" x14ac:dyDescent="0.25">
      <c r="A130" s="50" t="s">
        <v>747</v>
      </c>
      <c r="B130" s="51" t="s">
        <v>29</v>
      </c>
      <c r="C130" s="53" t="s">
        <v>743</v>
      </c>
      <c r="D130" s="52" t="s">
        <v>748</v>
      </c>
      <c r="E130" s="53" t="s">
        <v>40</v>
      </c>
      <c r="F130" s="53" t="s">
        <v>40</v>
      </c>
      <c r="G130" s="54" t="s">
        <v>664</v>
      </c>
      <c r="H130" s="46" t="s">
        <v>33</v>
      </c>
      <c r="I130" s="54" t="s">
        <v>665</v>
      </c>
      <c r="J130" s="32" t="s">
        <v>670</v>
      </c>
      <c r="K130" s="43"/>
      <c r="L130" s="43"/>
      <c r="M130" s="42"/>
      <c r="N130" s="42"/>
      <c r="O130" s="33"/>
      <c r="P130" s="40"/>
      <c r="Q130" s="11"/>
      <c r="R130" s="13" t="s">
        <v>36</v>
      </c>
      <c r="S130" s="11"/>
      <c r="T130" s="23"/>
      <c r="U130" s="23"/>
      <c r="V130" s="23"/>
      <c r="W130" s="23"/>
      <c r="X130" s="23"/>
    </row>
    <row r="131" spans="1:24" s="24" customFormat="1" ht="38.25" hidden="1" x14ac:dyDescent="0.25">
      <c r="A131" s="50" t="s">
        <v>749</v>
      </c>
      <c r="B131" s="51" t="s">
        <v>29</v>
      </c>
      <c r="C131" s="53" t="s">
        <v>750</v>
      </c>
      <c r="D131" s="52" t="s">
        <v>751</v>
      </c>
      <c r="E131" s="53" t="s">
        <v>40</v>
      </c>
      <c r="F131" s="53" t="s">
        <v>40</v>
      </c>
      <c r="G131" s="54" t="s">
        <v>664</v>
      </c>
      <c r="H131" s="46" t="s">
        <v>33</v>
      </c>
      <c r="I131" s="54" t="s">
        <v>665</v>
      </c>
      <c r="J131" s="32" t="s">
        <v>670</v>
      </c>
      <c r="K131" s="43"/>
      <c r="L131" s="43"/>
      <c r="M131" s="42"/>
      <c r="N131" s="42"/>
      <c r="O131" s="33"/>
      <c r="P131" s="40"/>
      <c r="Q131" s="11"/>
      <c r="R131" s="13" t="s">
        <v>36</v>
      </c>
      <c r="S131" s="11"/>
      <c r="T131" s="23"/>
      <c r="U131" s="23"/>
      <c r="V131" s="23"/>
      <c r="W131" s="23"/>
      <c r="X131" s="23"/>
    </row>
    <row r="132" spans="1:24" s="24" customFormat="1" ht="38.25" hidden="1" x14ac:dyDescent="0.25">
      <c r="A132" s="50" t="s">
        <v>752</v>
      </c>
      <c r="B132" s="51" t="s">
        <v>29</v>
      </c>
      <c r="C132" s="53" t="s">
        <v>753</v>
      </c>
      <c r="D132" s="52" t="s">
        <v>754</v>
      </c>
      <c r="E132" s="53" t="s">
        <v>31</v>
      </c>
      <c r="F132" s="53" t="s">
        <v>31</v>
      </c>
      <c r="G132" s="54" t="s">
        <v>664</v>
      </c>
      <c r="H132" s="46" t="s">
        <v>33</v>
      </c>
      <c r="I132" s="54" t="s">
        <v>665</v>
      </c>
      <c r="J132" s="32" t="s">
        <v>670</v>
      </c>
      <c r="K132" s="43"/>
      <c r="L132" s="43"/>
      <c r="M132" s="42"/>
      <c r="N132" s="42"/>
      <c r="O132" s="33"/>
      <c r="P132" s="40"/>
      <c r="Q132" s="11"/>
      <c r="R132" s="13" t="s">
        <v>36</v>
      </c>
      <c r="S132" s="11"/>
      <c r="T132" s="23"/>
      <c r="U132" s="23"/>
      <c r="V132" s="23"/>
      <c r="W132" s="23"/>
      <c r="X132" s="23"/>
    </row>
    <row r="133" spans="1:24" s="24" customFormat="1" ht="25.5" hidden="1" x14ac:dyDescent="0.25">
      <c r="A133" s="50" t="s">
        <v>755</v>
      </c>
      <c r="B133" s="51" t="s">
        <v>29</v>
      </c>
      <c r="C133" s="53" t="s">
        <v>756</v>
      </c>
      <c r="D133" s="52" t="s">
        <v>757</v>
      </c>
      <c r="E133" s="53" t="s">
        <v>40</v>
      </c>
      <c r="F133" s="53" t="s">
        <v>40</v>
      </c>
      <c r="G133" s="54" t="s">
        <v>664</v>
      </c>
      <c r="H133" s="46" t="s">
        <v>33</v>
      </c>
      <c r="I133" s="54" t="s">
        <v>665</v>
      </c>
      <c r="J133" s="32" t="s">
        <v>670</v>
      </c>
      <c r="K133" s="43"/>
      <c r="L133" s="43"/>
      <c r="M133" s="42"/>
      <c r="N133" s="42"/>
      <c r="O133" s="33"/>
      <c r="P133" s="40"/>
      <c r="Q133" s="11"/>
      <c r="R133" s="13" t="s">
        <v>36</v>
      </c>
      <c r="S133" s="11"/>
      <c r="T133" s="23"/>
      <c r="U133" s="23"/>
      <c r="V133" s="23"/>
      <c r="W133" s="23"/>
      <c r="X133" s="23"/>
    </row>
    <row r="134" spans="1:24" s="24" customFormat="1" ht="25.5" hidden="1" x14ac:dyDescent="0.25">
      <c r="A134" s="50" t="s">
        <v>758</v>
      </c>
      <c r="B134" s="51" t="s">
        <v>29</v>
      </c>
      <c r="C134" s="53" t="s">
        <v>756</v>
      </c>
      <c r="D134" s="52" t="s">
        <v>759</v>
      </c>
      <c r="E134" s="53" t="s">
        <v>40</v>
      </c>
      <c r="F134" s="53" t="s">
        <v>40</v>
      </c>
      <c r="G134" s="54" t="s">
        <v>664</v>
      </c>
      <c r="H134" s="46" t="s">
        <v>33</v>
      </c>
      <c r="I134" s="54" t="s">
        <v>665</v>
      </c>
      <c r="J134" s="32" t="s">
        <v>670</v>
      </c>
      <c r="K134" s="43"/>
      <c r="L134" s="43"/>
      <c r="M134" s="42"/>
      <c r="N134" s="42"/>
      <c r="O134" s="33"/>
      <c r="P134" s="40"/>
      <c r="Q134" s="11"/>
      <c r="R134" s="13" t="s">
        <v>36</v>
      </c>
      <c r="S134" s="11"/>
      <c r="T134" s="23"/>
      <c r="U134" s="23"/>
      <c r="V134" s="23"/>
      <c r="W134" s="23"/>
      <c r="X134" s="23"/>
    </row>
    <row r="135" spans="1:24" s="24" customFormat="1" ht="25.5" hidden="1" x14ac:dyDescent="0.25">
      <c r="A135" s="50" t="s">
        <v>760</v>
      </c>
      <c r="B135" s="51" t="s">
        <v>29</v>
      </c>
      <c r="C135" s="53" t="s">
        <v>756</v>
      </c>
      <c r="D135" s="52" t="s">
        <v>761</v>
      </c>
      <c r="E135" s="53" t="s">
        <v>40</v>
      </c>
      <c r="F135" s="53" t="s">
        <v>40</v>
      </c>
      <c r="G135" s="54" t="s">
        <v>664</v>
      </c>
      <c r="H135" s="46" t="s">
        <v>33</v>
      </c>
      <c r="I135" s="54" t="s">
        <v>665</v>
      </c>
      <c r="J135" s="32" t="s">
        <v>670</v>
      </c>
      <c r="K135" s="43"/>
      <c r="L135" s="43"/>
      <c r="M135" s="42"/>
      <c r="N135" s="42"/>
      <c r="O135" s="33"/>
      <c r="P135" s="40"/>
      <c r="Q135" s="11"/>
      <c r="R135" s="13" t="s">
        <v>36</v>
      </c>
      <c r="S135" s="11"/>
      <c r="T135" s="23"/>
      <c r="U135" s="23"/>
      <c r="V135" s="23"/>
      <c r="W135" s="23"/>
      <c r="X135" s="23"/>
    </row>
    <row r="136" spans="1:24" s="24" customFormat="1" ht="76.5" hidden="1" x14ac:dyDescent="0.25">
      <c r="A136" s="50" t="s">
        <v>762</v>
      </c>
      <c r="B136" s="51" t="s">
        <v>29</v>
      </c>
      <c r="C136" s="53" t="s">
        <v>756</v>
      </c>
      <c r="D136" s="52" t="s">
        <v>763</v>
      </c>
      <c r="E136" s="53" t="s">
        <v>31</v>
      </c>
      <c r="F136" s="53" t="s">
        <v>31</v>
      </c>
      <c r="G136" s="54" t="s">
        <v>664</v>
      </c>
      <c r="H136" s="46" t="s">
        <v>33</v>
      </c>
      <c r="I136" s="54" t="s">
        <v>665</v>
      </c>
      <c r="J136" s="32" t="s">
        <v>670</v>
      </c>
      <c r="K136" s="43"/>
      <c r="L136" s="43"/>
      <c r="M136" s="42"/>
      <c r="N136" s="42"/>
      <c r="O136" s="33"/>
      <c r="P136" s="40"/>
      <c r="Q136" s="11"/>
      <c r="R136" s="13" t="s">
        <v>36</v>
      </c>
      <c r="S136" s="11"/>
      <c r="T136" s="23"/>
      <c r="U136" s="23"/>
      <c r="V136" s="23"/>
      <c r="W136" s="23"/>
      <c r="X136" s="23"/>
    </row>
    <row r="137" spans="1:24" s="24" customFormat="1" ht="25.5" x14ac:dyDescent="0.25">
      <c r="A137" s="50" t="s">
        <v>764</v>
      </c>
      <c r="B137" s="51" t="s">
        <v>29</v>
      </c>
      <c r="C137" s="53" t="s">
        <v>1314</v>
      </c>
      <c r="D137" s="52" t="s">
        <v>1315</v>
      </c>
      <c r="E137" s="53" t="s">
        <v>31</v>
      </c>
      <c r="F137" s="53" t="s">
        <v>31</v>
      </c>
      <c r="G137" s="54" t="s">
        <v>765</v>
      </c>
      <c r="H137" s="46" t="s">
        <v>120</v>
      </c>
      <c r="I137" s="54" t="s">
        <v>502</v>
      </c>
      <c r="J137" s="32" t="s">
        <v>766</v>
      </c>
      <c r="K137" s="43"/>
      <c r="L137" s="43"/>
      <c r="M137" s="42"/>
      <c r="N137" s="42"/>
      <c r="O137" s="33"/>
      <c r="P137" s="40"/>
      <c r="Q137" s="11"/>
      <c r="R137" s="13" t="s">
        <v>36</v>
      </c>
      <c r="S137" s="11"/>
      <c r="T137" s="23"/>
      <c r="U137" s="23"/>
      <c r="V137" s="23"/>
      <c r="W137" s="23"/>
      <c r="X137" s="23"/>
    </row>
    <row r="138" spans="1:24" s="24" customFormat="1" ht="38.25" x14ac:dyDescent="0.25">
      <c r="A138" s="50" t="s">
        <v>767</v>
      </c>
      <c r="B138" s="51" t="s">
        <v>29</v>
      </c>
      <c r="C138" s="53" t="s">
        <v>768</v>
      </c>
      <c r="D138" s="52" t="s">
        <v>769</v>
      </c>
      <c r="E138" s="53" t="s">
        <v>31</v>
      </c>
      <c r="F138" s="53" t="s">
        <v>31</v>
      </c>
      <c r="G138" s="54" t="s">
        <v>765</v>
      </c>
      <c r="H138" s="46" t="s">
        <v>120</v>
      </c>
      <c r="I138" s="54" t="s">
        <v>502</v>
      </c>
      <c r="J138" s="32" t="s">
        <v>766</v>
      </c>
      <c r="K138" s="43"/>
      <c r="L138" s="43"/>
      <c r="M138" s="42"/>
      <c r="N138" s="42"/>
      <c r="O138" s="33"/>
      <c r="P138" s="40"/>
      <c r="Q138" s="11"/>
      <c r="R138" s="13" t="s">
        <v>36</v>
      </c>
      <c r="S138" s="11"/>
      <c r="T138" s="23"/>
      <c r="U138" s="23"/>
      <c r="V138" s="23"/>
      <c r="W138" s="23"/>
      <c r="X138" s="23"/>
    </row>
    <row r="139" spans="1:24" s="24" customFormat="1" ht="38.25" x14ac:dyDescent="0.25">
      <c r="A139" s="50" t="s">
        <v>770</v>
      </c>
      <c r="B139" s="51" t="s">
        <v>29</v>
      </c>
      <c r="C139" s="53" t="s">
        <v>771</v>
      </c>
      <c r="D139" s="52" t="s">
        <v>847</v>
      </c>
      <c r="E139" s="53" t="s">
        <v>31</v>
      </c>
      <c r="F139" s="53" t="s">
        <v>31</v>
      </c>
      <c r="G139" s="54" t="s">
        <v>765</v>
      </c>
      <c r="H139" s="46" t="s">
        <v>120</v>
      </c>
      <c r="I139" s="54" t="s">
        <v>502</v>
      </c>
      <c r="J139" s="32" t="s">
        <v>766</v>
      </c>
      <c r="K139" s="43"/>
      <c r="L139" s="43"/>
      <c r="M139" s="42"/>
      <c r="N139" s="42"/>
      <c r="O139" s="33"/>
      <c r="P139" s="40"/>
      <c r="Q139" s="11"/>
      <c r="R139" s="13" t="s">
        <v>36</v>
      </c>
      <c r="S139" s="11"/>
      <c r="T139" s="23"/>
      <c r="U139" s="23"/>
      <c r="V139" s="23"/>
      <c r="W139" s="23"/>
      <c r="X139" s="23"/>
    </row>
    <row r="140" spans="1:24" s="24" customFormat="1" ht="38.25" x14ac:dyDescent="0.25">
      <c r="A140" s="50" t="s">
        <v>772</v>
      </c>
      <c r="B140" s="51" t="s">
        <v>29</v>
      </c>
      <c r="C140" s="53" t="s">
        <v>773</v>
      </c>
      <c r="D140" s="52" t="s">
        <v>774</v>
      </c>
      <c r="E140" s="53" t="s">
        <v>31</v>
      </c>
      <c r="F140" s="53" t="s">
        <v>31</v>
      </c>
      <c r="G140" s="54" t="s">
        <v>765</v>
      </c>
      <c r="H140" s="46" t="s">
        <v>120</v>
      </c>
      <c r="I140" s="54" t="s">
        <v>502</v>
      </c>
      <c r="J140" s="32" t="s">
        <v>766</v>
      </c>
      <c r="K140" s="43"/>
      <c r="L140" s="43"/>
      <c r="M140" s="42"/>
      <c r="N140" s="42"/>
      <c r="O140" s="33"/>
      <c r="P140" s="40"/>
      <c r="Q140" s="11"/>
      <c r="R140" s="13" t="s">
        <v>36</v>
      </c>
      <c r="S140" s="11"/>
      <c r="T140" s="23"/>
      <c r="U140" s="23"/>
      <c r="V140" s="23"/>
      <c r="W140" s="23"/>
      <c r="X140" s="23"/>
    </row>
    <row r="141" spans="1:24" s="24" customFormat="1" ht="51" x14ac:dyDescent="0.25">
      <c r="A141" s="50" t="s">
        <v>775</v>
      </c>
      <c r="B141" s="51" t="s">
        <v>29</v>
      </c>
      <c r="C141" s="53" t="s">
        <v>149</v>
      </c>
      <c r="D141" s="52" t="s">
        <v>1321</v>
      </c>
      <c r="E141" s="53" t="s">
        <v>31</v>
      </c>
      <c r="F141" s="53" t="s">
        <v>31</v>
      </c>
      <c r="G141" s="54" t="s">
        <v>765</v>
      </c>
      <c r="H141" s="46" t="s">
        <v>120</v>
      </c>
      <c r="I141" s="54" t="s">
        <v>502</v>
      </c>
      <c r="J141" s="32" t="s">
        <v>766</v>
      </c>
      <c r="K141" s="43"/>
      <c r="L141" s="43"/>
      <c r="M141" s="42"/>
      <c r="N141" s="42"/>
      <c r="O141" s="33"/>
      <c r="P141" s="40"/>
      <c r="Q141" s="11"/>
      <c r="R141" s="13" t="s">
        <v>36</v>
      </c>
      <c r="S141" s="11"/>
      <c r="T141" s="23"/>
      <c r="U141" s="23"/>
      <c r="V141" s="23"/>
      <c r="W141" s="23"/>
      <c r="X141" s="23"/>
    </row>
    <row r="142" spans="1:24" s="24" customFormat="1" ht="38.25" x14ac:dyDescent="0.25">
      <c r="A142" s="50" t="s">
        <v>776</v>
      </c>
      <c r="B142" s="51" t="s">
        <v>29</v>
      </c>
      <c r="C142" s="53" t="s">
        <v>777</v>
      </c>
      <c r="D142" s="52" t="s">
        <v>848</v>
      </c>
      <c r="E142" s="53" t="s">
        <v>31</v>
      </c>
      <c r="F142" s="53" t="s">
        <v>31</v>
      </c>
      <c r="G142" s="54" t="s">
        <v>765</v>
      </c>
      <c r="H142" s="46" t="s">
        <v>120</v>
      </c>
      <c r="I142" s="54" t="s">
        <v>502</v>
      </c>
      <c r="J142" s="32" t="s">
        <v>766</v>
      </c>
      <c r="K142" s="43"/>
      <c r="L142" s="43"/>
      <c r="M142" s="42"/>
      <c r="N142" s="42"/>
      <c r="O142" s="33"/>
      <c r="P142" s="40"/>
      <c r="Q142" s="11"/>
      <c r="R142" s="13" t="s">
        <v>36</v>
      </c>
      <c r="S142" s="11"/>
      <c r="T142" s="23"/>
      <c r="U142" s="23"/>
      <c r="V142" s="23"/>
      <c r="W142" s="23"/>
      <c r="X142" s="23"/>
    </row>
    <row r="143" spans="1:24" s="24" customFormat="1" ht="63.75" x14ac:dyDescent="0.25">
      <c r="A143" s="50" t="s">
        <v>778</v>
      </c>
      <c r="B143" s="51" t="s">
        <v>29</v>
      </c>
      <c r="C143" s="53" t="s">
        <v>779</v>
      </c>
      <c r="D143" s="52" t="s">
        <v>1322</v>
      </c>
      <c r="E143" s="53" t="s">
        <v>31</v>
      </c>
      <c r="F143" s="53" t="s">
        <v>31</v>
      </c>
      <c r="G143" s="54" t="s">
        <v>765</v>
      </c>
      <c r="H143" s="46" t="s">
        <v>120</v>
      </c>
      <c r="I143" s="54" t="s">
        <v>502</v>
      </c>
      <c r="J143" s="32" t="s">
        <v>766</v>
      </c>
      <c r="K143" s="43"/>
      <c r="L143" s="43"/>
      <c r="M143" s="42"/>
      <c r="N143" s="42"/>
      <c r="O143" s="33"/>
      <c r="P143" s="40"/>
      <c r="Q143" s="11"/>
      <c r="R143" s="13" t="s">
        <v>36</v>
      </c>
      <c r="S143" s="11"/>
      <c r="T143" s="23"/>
      <c r="U143" s="23"/>
      <c r="V143" s="23"/>
      <c r="W143" s="23"/>
      <c r="X143" s="23"/>
    </row>
    <row r="144" spans="1:24" s="24" customFormat="1" ht="38.25" x14ac:dyDescent="0.25">
      <c r="A144" s="50" t="s">
        <v>780</v>
      </c>
      <c r="B144" s="51" t="s">
        <v>29</v>
      </c>
      <c r="C144" s="53" t="s">
        <v>781</v>
      </c>
      <c r="D144" s="52" t="s">
        <v>782</v>
      </c>
      <c r="E144" s="53" t="s">
        <v>31</v>
      </c>
      <c r="F144" s="53" t="s">
        <v>31</v>
      </c>
      <c r="G144" s="54" t="s">
        <v>765</v>
      </c>
      <c r="H144" s="46" t="s">
        <v>120</v>
      </c>
      <c r="I144" s="54" t="s">
        <v>502</v>
      </c>
      <c r="J144" s="32" t="s">
        <v>766</v>
      </c>
      <c r="K144" s="43"/>
      <c r="L144" s="43"/>
      <c r="M144" s="42"/>
      <c r="N144" s="42"/>
      <c r="O144" s="33"/>
      <c r="P144" s="40"/>
      <c r="Q144" s="11"/>
      <c r="R144" s="13" t="s">
        <v>36</v>
      </c>
      <c r="S144" s="11"/>
      <c r="T144" s="23"/>
      <c r="U144" s="23"/>
      <c r="V144" s="23"/>
      <c r="W144" s="23"/>
      <c r="X144" s="23"/>
    </row>
    <row r="145" spans="1:31" s="24" customFormat="1" ht="25.5" x14ac:dyDescent="0.25">
      <c r="A145" s="50" t="s">
        <v>1320</v>
      </c>
      <c r="B145" s="51" t="s">
        <v>29</v>
      </c>
      <c r="C145" s="53" t="s">
        <v>783</v>
      </c>
      <c r="D145" s="52" t="s">
        <v>784</v>
      </c>
      <c r="E145" s="53" t="s">
        <v>31</v>
      </c>
      <c r="F145" s="53" t="s">
        <v>31</v>
      </c>
      <c r="G145" s="54" t="s">
        <v>765</v>
      </c>
      <c r="H145" s="46" t="s">
        <v>120</v>
      </c>
      <c r="I145" s="54" t="s">
        <v>502</v>
      </c>
      <c r="J145" s="32" t="s">
        <v>766</v>
      </c>
      <c r="K145" s="43"/>
      <c r="L145" s="43"/>
      <c r="M145" s="42"/>
      <c r="N145" s="42"/>
      <c r="O145" s="33"/>
      <c r="P145" s="40"/>
      <c r="Q145" s="11"/>
      <c r="R145" s="13" t="s">
        <v>36</v>
      </c>
      <c r="S145" s="11"/>
      <c r="T145" s="23"/>
      <c r="U145" s="23"/>
      <c r="V145" s="23"/>
      <c r="W145" s="23"/>
      <c r="X145" s="23"/>
    </row>
    <row r="146" spans="1:31" x14ac:dyDescent="0.25">
      <c r="A146" s="80"/>
      <c r="B146" s="80"/>
      <c r="D146" s="74"/>
      <c r="E146" s="53"/>
      <c r="F146" s="53"/>
      <c r="G146" s="61"/>
      <c r="I146" s="61"/>
      <c r="J146" s="61"/>
      <c r="K146" s="61"/>
      <c r="L146" s="61"/>
      <c r="M146" s="61"/>
      <c r="N146" s="80"/>
      <c r="O146" s="80"/>
      <c r="Q146" s="80"/>
      <c r="R146" s="80"/>
      <c r="S146" s="80"/>
      <c r="Y146" s="80"/>
      <c r="Z146" s="80"/>
      <c r="AA146" s="80"/>
      <c r="AB146" s="80"/>
      <c r="AC146" s="80"/>
      <c r="AD146" s="80"/>
      <c r="AE146" s="80"/>
    </row>
    <row r="147" spans="1:31" x14ac:dyDescent="0.25">
      <c r="A147" s="80"/>
      <c r="B147" s="80"/>
      <c r="D147" s="74"/>
      <c r="G147" s="61"/>
      <c r="I147" s="61"/>
      <c r="J147" s="61"/>
      <c r="K147" s="61"/>
      <c r="L147" s="61"/>
      <c r="M147" s="61"/>
      <c r="N147" s="80"/>
      <c r="O147" s="80"/>
      <c r="Q147" s="80"/>
      <c r="R147" s="80"/>
      <c r="S147" s="80"/>
      <c r="Y147" s="80"/>
      <c r="Z147" s="80"/>
      <c r="AA147" s="80"/>
      <c r="AB147" s="80"/>
      <c r="AC147" s="80"/>
      <c r="AD147" s="80"/>
      <c r="AE147" s="80"/>
    </row>
    <row r="148" spans="1:31" x14ac:dyDescent="0.25">
      <c r="A148" s="75"/>
      <c r="B148" s="80"/>
      <c r="D148" s="74"/>
      <c r="G148" s="61"/>
      <c r="I148" s="61"/>
      <c r="J148" s="61"/>
      <c r="K148" s="61"/>
      <c r="L148" s="61"/>
      <c r="M148" s="61"/>
      <c r="N148" s="80"/>
      <c r="O148" s="80"/>
      <c r="Q148" s="80"/>
      <c r="R148" s="80"/>
      <c r="S148" s="80"/>
      <c r="Y148" s="80"/>
      <c r="Z148" s="80"/>
      <c r="AA148" s="80"/>
      <c r="AB148" s="80"/>
      <c r="AC148" s="80"/>
      <c r="AD148" s="80"/>
      <c r="AE148" s="80"/>
    </row>
    <row r="149" spans="1:31" x14ac:dyDescent="0.25">
      <c r="A149" s="80"/>
      <c r="B149" s="80"/>
      <c r="D149" s="70" t="s">
        <v>492</v>
      </c>
      <c r="E149" s="9" t="s">
        <v>493</v>
      </c>
      <c r="F149" s="9" t="s">
        <v>494</v>
      </c>
      <c r="G149" s="61"/>
      <c r="I149" s="61"/>
      <c r="J149" s="61"/>
      <c r="K149" s="61"/>
      <c r="L149" s="61"/>
      <c r="M149" s="61"/>
      <c r="N149" s="80"/>
      <c r="O149" s="80"/>
      <c r="Q149" s="80"/>
      <c r="R149" s="80"/>
      <c r="S149" s="80"/>
      <c r="Y149" s="80"/>
      <c r="Z149" s="80"/>
      <c r="AA149" s="80"/>
      <c r="AB149" s="80"/>
      <c r="AC149" s="80"/>
      <c r="AD149" s="80"/>
      <c r="AE149" s="80"/>
    </row>
    <row r="150" spans="1:31" s="35" customFormat="1" x14ac:dyDescent="0.25">
      <c r="A150" s="80"/>
      <c r="B150" s="80"/>
      <c r="C150" s="61"/>
      <c r="D150" s="67" t="s">
        <v>501</v>
      </c>
      <c r="E150" s="68">
        <f t="shared" ref="E150:F154" si="0">COUNTIFS(E$6:E$145,"E",$G$6:$G$145,$D150)</f>
        <v>26</v>
      </c>
      <c r="F150" s="68">
        <f t="shared" si="0"/>
        <v>26</v>
      </c>
      <c r="G150" s="61"/>
      <c r="H150" s="36"/>
      <c r="I150" s="61"/>
      <c r="J150" s="61"/>
      <c r="K150" s="61"/>
      <c r="L150" s="61"/>
      <c r="M150" s="61"/>
      <c r="N150" s="80"/>
      <c r="O150" s="80"/>
      <c r="P150" s="16"/>
      <c r="Q150" s="80"/>
      <c r="R150" s="80"/>
      <c r="S150" s="80"/>
      <c r="T150" s="37"/>
      <c r="U150" s="37"/>
      <c r="V150" s="37"/>
      <c r="W150" s="37"/>
      <c r="X150" s="37"/>
      <c r="Y150" s="80"/>
      <c r="Z150" s="80"/>
      <c r="AA150" s="80"/>
      <c r="AB150" s="80"/>
      <c r="AC150" s="80"/>
      <c r="AD150" s="80"/>
      <c r="AE150" s="80"/>
    </row>
    <row r="151" spans="1:31" x14ac:dyDescent="0.25">
      <c r="A151" s="80"/>
      <c r="B151" s="80"/>
      <c r="D151" s="67" t="s">
        <v>578</v>
      </c>
      <c r="E151" s="68">
        <f t="shared" si="0"/>
        <v>37</v>
      </c>
      <c r="F151" s="68">
        <f t="shared" si="0"/>
        <v>37</v>
      </c>
      <c r="G151" s="61"/>
      <c r="I151" s="61"/>
      <c r="J151" s="61"/>
      <c r="K151" s="61"/>
      <c r="L151" s="61"/>
      <c r="M151" s="61"/>
      <c r="N151" s="80"/>
      <c r="O151" s="80"/>
      <c r="Q151" s="80"/>
      <c r="R151" s="80"/>
      <c r="S151" s="80"/>
      <c r="Y151" s="80"/>
      <c r="Z151" s="80"/>
      <c r="AA151" s="80"/>
      <c r="AB151" s="80"/>
      <c r="AC151" s="80"/>
      <c r="AD151" s="80"/>
      <c r="AE151" s="80"/>
    </row>
    <row r="152" spans="1:31" x14ac:dyDescent="0.25">
      <c r="A152" s="80"/>
      <c r="B152" s="80"/>
      <c r="D152" s="67" t="s">
        <v>657</v>
      </c>
      <c r="E152" s="68">
        <f t="shared" si="0"/>
        <v>2</v>
      </c>
      <c r="F152" s="68">
        <f t="shared" si="0"/>
        <v>2</v>
      </c>
      <c r="G152" s="61"/>
      <c r="I152" s="61"/>
      <c r="J152" s="61"/>
      <c r="K152" s="61"/>
      <c r="L152" s="61"/>
      <c r="M152" s="61"/>
      <c r="N152" s="80"/>
      <c r="O152" s="80"/>
      <c r="Q152" s="80"/>
      <c r="R152" s="80"/>
      <c r="S152" s="80"/>
      <c r="Y152" s="80"/>
      <c r="Z152" s="80"/>
      <c r="AA152" s="80"/>
      <c r="AB152" s="80"/>
      <c r="AC152" s="80"/>
      <c r="AD152" s="80"/>
      <c r="AE152" s="80"/>
    </row>
    <row r="153" spans="1:31" x14ac:dyDescent="0.25">
      <c r="A153" s="80"/>
      <c r="B153" s="80"/>
      <c r="D153" s="67" t="s">
        <v>664</v>
      </c>
      <c r="E153" s="68">
        <f t="shared" si="0"/>
        <v>24</v>
      </c>
      <c r="F153" s="68">
        <f t="shared" si="0"/>
        <v>24</v>
      </c>
      <c r="G153" s="61"/>
      <c r="I153" s="61"/>
      <c r="J153" s="61"/>
      <c r="K153" s="61"/>
      <c r="L153" s="61"/>
      <c r="M153" s="61"/>
      <c r="N153" s="80"/>
      <c r="O153" s="80"/>
      <c r="Q153" s="80"/>
      <c r="R153" s="80"/>
      <c r="S153" s="80"/>
      <c r="Y153" s="80"/>
      <c r="Z153" s="80"/>
      <c r="AA153" s="80"/>
      <c r="AB153" s="80"/>
      <c r="AC153" s="80"/>
      <c r="AD153" s="80"/>
      <c r="AE153" s="80"/>
    </row>
    <row r="154" spans="1:31" x14ac:dyDescent="0.25">
      <c r="A154" s="80"/>
      <c r="B154" s="80"/>
      <c r="D154" s="67" t="s">
        <v>765</v>
      </c>
      <c r="E154" s="68">
        <f t="shared" si="0"/>
        <v>9</v>
      </c>
      <c r="F154" s="68">
        <f t="shared" si="0"/>
        <v>9</v>
      </c>
      <c r="G154" s="61"/>
      <c r="I154" s="61"/>
      <c r="J154" s="61"/>
      <c r="K154" s="61"/>
      <c r="L154" s="61"/>
      <c r="M154" s="61"/>
      <c r="N154" s="80"/>
      <c r="O154" s="80"/>
      <c r="Q154" s="80"/>
      <c r="R154" s="80"/>
      <c r="S154" s="80"/>
      <c r="Y154" s="80"/>
      <c r="Z154" s="80"/>
      <c r="AA154" s="80"/>
      <c r="AB154" s="80"/>
      <c r="AC154" s="80"/>
      <c r="AD154" s="80"/>
      <c r="AE154" s="80"/>
    </row>
    <row r="155" spans="1:31" x14ac:dyDescent="0.25">
      <c r="A155" s="80"/>
      <c r="B155" s="80"/>
      <c r="D155" s="67" t="s">
        <v>495</v>
      </c>
      <c r="E155" s="69">
        <f>SUM(E150:E154)</f>
        <v>98</v>
      </c>
      <c r="F155" s="69">
        <f>SUM(F150:F154)</f>
        <v>98</v>
      </c>
      <c r="G155" s="61"/>
      <c r="I155" s="61"/>
      <c r="J155" s="61"/>
      <c r="K155" s="61"/>
      <c r="L155" s="61"/>
      <c r="M155" s="61"/>
      <c r="N155" s="80"/>
      <c r="O155" s="80"/>
      <c r="Q155" s="80"/>
      <c r="R155" s="80"/>
      <c r="S155" s="80"/>
      <c r="Y155" s="80"/>
      <c r="Z155" s="80"/>
      <c r="AA155" s="80"/>
      <c r="AB155" s="80"/>
      <c r="AC155" s="80"/>
      <c r="AD155" s="80"/>
      <c r="AE155" s="80"/>
    </row>
    <row r="156" spans="1:31" x14ac:dyDescent="0.25">
      <c r="A156" s="80"/>
      <c r="B156" s="80"/>
      <c r="D156" s="67"/>
      <c r="G156" s="65"/>
      <c r="I156" s="61"/>
      <c r="J156" s="61"/>
      <c r="K156" s="61"/>
      <c r="L156" s="61"/>
      <c r="M156" s="61"/>
      <c r="N156" s="80"/>
      <c r="O156" s="80"/>
      <c r="Q156" s="80"/>
      <c r="R156" s="80"/>
      <c r="S156" s="80"/>
      <c r="Y156" s="80"/>
      <c r="Z156" s="80"/>
      <c r="AA156" s="80"/>
      <c r="AB156" s="80"/>
      <c r="AC156" s="80"/>
      <c r="AD156" s="80"/>
      <c r="AE156" s="80"/>
    </row>
    <row r="157" spans="1:31" x14ac:dyDescent="0.25">
      <c r="A157" s="80"/>
      <c r="B157" s="80"/>
      <c r="D157" s="70" t="s">
        <v>496</v>
      </c>
      <c r="E157" s="9" t="s">
        <v>493</v>
      </c>
      <c r="F157" s="9" t="s">
        <v>494</v>
      </c>
      <c r="G157" s="65"/>
      <c r="I157" s="61"/>
      <c r="J157" s="61"/>
      <c r="K157" s="61"/>
      <c r="L157" s="61"/>
      <c r="M157" s="61"/>
      <c r="N157" s="80"/>
      <c r="O157" s="80"/>
      <c r="Q157" s="80"/>
      <c r="R157" s="80"/>
      <c r="S157" s="80"/>
      <c r="Y157" s="80"/>
      <c r="Z157" s="80"/>
      <c r="AA157" s="80"/>
      <c r="AB157" s="80"/>
      <c r="AC157" s="80"/>
      <c r="AD157" s="80"/>
      <c r="AE157" s="80"/>
    </row>
    <row r="158" spans="1:31" x14ac:dyDescent="0.25">
      <c r="D158" s="67" t="s">
        <v>501</v>
      </c>
      <c r="E158" s="68">
        <f t="shared" ref="E158:F162" si="1">COUNTIFS(E$6:E$145,"R",$G$6:$G$145,$D158)</f>
        <v>3</v>
      </c>
      <c r="F158" s="68">
        <f t="shared" si="1"/>
        <v>3</v>
      </c>
    </row>
    <row r="159" spans="1:31" x14ac:dyDescent="0.25">
      <c r="D159" s="67" t="s">
        <v>578</v>
      </c>
      <c r="E159" s="68">
        <f t="shared" si="1"/>
        <v>16</v>
      </c>
      <c r="F159" s="68">
        <f t="shared" si="1"/>
        <v>16</v>
      </c>
    </row>
    <row r="160" spans="1:31" x14ac:dyDescent="0.25">
      <c r="D160" s="67" t="s">
        <v>657</v>
      </c>
      <c r="E160" s="68">
        <f t="shared" si="1"/>
        <v>0</v>
      </c>
      <c r="F160" s="68">
        <f t="shared" si="1"/>
        <v>0</v>
      </c>
    </row>
    <row r="161" spans="4:6" x14ac:dyDescent="0.25">
      <c r="D161" s="67" t="s">
        <v>664</v>
      </c>
      <c r="E161" s="68">
        <f t="shared" si="1"/>
        <v>17</v>
      </c>
      <c r="F161" s="68">
        <f t="shared" si="1"/>
        <v>17</v>
      </c>
    </row>
    <row r="162" spans="4:6" x14ac:dyDescent="0.25">
      <c r="D162" s="67" t="s">
        <v>765</v>
      </c>
      <c r="E162" s="68">
        <f t="shared" si="1"/>
        <v>0</v>
      </c>
      <c r="F162" s="68">
        <f t="shared" si="1"/>
        <v>0</v>
      </c>
    </row>
    <row r="163" spans="4:6" x14ac:dyDescent="0.25">
      <c r="D163" s="67" t="s">
        <v>495</v>
      </c>
      <c r="E163" s="69">
        <f>SUM(E158:E162)</f>
        <v>36</v>
      </c>
      <c r="F163" s="69">
        <f>SUM(F158:F162)</f>
        <v>36</v>
      </c>
    </row>
  </sheetData>
  <autoFilter ref="A5:AE145">
    <filterColumn colId="8">
      <filters>
        <filter val="Annexe opérationelle"/>
      </filters>
    </filterColumn>
  </autoFilter>
  <mergeCells count="8">
    <mergeCell ref="O4:O5"/>
    <mergeCell ref="Q4:S4"/>
    <mergeCell ref="A3:D3"/>
    <mergeCell ref="I4:J4"/>
    <mergeCell ref="K4:M4"/>
    <mergeCell ref="N4:N5"/>
    <mergeCell ref="B4:B5"/>
    <mergeCell ref="A4:A5"/>
  </mergeCells>
  <conditionalFormatting sqref="Q14:Q17 S14:S17 S71 Q71 S53:S55 Q53:Q55 Q57:Q59 S57:S59 Q63 S63 S44 Q44 Q33:Q42 S33:S42 S49:S51 Q49:Q51 Q75:Q93 S75:S93">
    <cfRule type="cellIs" dxfId="264" priority="631" stopIfTrue="1" operator="greaterThan">
      <formula>0</formula>
    </cfRule>
  </conditionalFormatting>
  <conditionalFormatting sqref="R6 R11:R25 R65:R71 R8:R9 R30:R31 R53:R55 R57:R59 R63 R33:R42 R44:R51 R75:R93">
    <cfRule type="cellIs" dxfId="263" priority="628" stopIfTrue="1" operator="equal">
      <formula>"Conforme"</formula>
    </cfRule>
    <cfRule type="cellIs" dxfId="262" priority="629" stopIfTrue="1" operator="equal">
      <formula>"Non conforme"</formula>
    </cfRule>
  </conditionalFormatting>
  <conditionalFormatting sqref="Q6 S6 S11:S13 Q11:Q13 S8:S9 Q8:Q9">
    <cfRule type="cellIs" dxfId="261" priority="630" stopIfTrue="1" operator="greaterThan">
      <formula>0</formula>
    </cfRule>
  </conditionalFormatting>
  <conditionalFormatting sqref="Q23:Q25 S23:S25 S30 Q30">
    <cfRule type="cellIs" dxfId="260" priority="627" stopIfTrue="1" operator="greaterThan">
      <formula>0</formula>
    </cfRule>
  </conditionalFormatting>
  <conditionalFormatting sqref="Q18:Q22 S18:S22">
    <cfRule type="cellIs" dxfId="259" priority="626" stopIfTrue="1" operator="greaterThan">
      <formula>0</formula>
    </cfRule>
  </conditionalFormatting>
  <conditionalFormatting sqref="S30:S31 Q30:Q31 Q33:Q34 S33:S34">
    <cfRule type="cellIs" dxfId="258" priority="625" stopIfTrue="1" operator="greaterThan">
      <formula>0</formula>
    </cfRule>
  </conditionalFormatting>
  <conditionalFormatting sqref="Q37 S37">
    <cfRule type="cellIs" dxfId="257" priority="624" stopIfTrue="1" operator="greaterThan">
      <formula>0</formula>
    </cfRule>
  </conditionalFormatting>
  <conditionalFormatting sqref="Q36 S36">
    <cfRule type="cellIs" dxfId="256" priority="623" stopIfTrue="1" operator="greaterThan">
      <formula>0</formula>
    </cfRule>
  </conditionalFormatting>
  <conditionalFormatting sqref="Q45:Q48 S45:S48">
    <cfRule type="cellIs" dxfId="255" priority="622" stopIfTrue="1" operator="greaterThan">
      <formula>0</formula>
    </cfRule>
  </conditionalFormatting>
  <conditionalFormatting sqref="Q65:Q70 S65:S70">
    <cfRule type="cellIs" dxfId="254" priority="617" stopIfTrue="1" operator="greaterThan">
      <formula>0</formula>
    </cfRule>
  </conditionalFormatting>
  <conditionalFormatting sqref="Q93 S93">
    <cfRule type="cellIs" dxfId="253" priority="614" stopIfTrue="1" operator="greaterThan">
      <formula>0</formula>
    </cfRule>
  </conditionalFormatting>
  <conditionalFormatting sqref="R10">
    <cfRule type="cellIs" dxfId="252" priority="610" stopIfTrue="1" operator="equal">
      <formula>"Conforme"</formula>
    </cfRule>
    <cfRule type="cellIs" dxfId="251" priority="611" stopIfTrue="1" operator="equal">
      <formula>"Non conforme"</formula>
    </cfRule>
  </conditionalFormatting>
  <conditionalFormatting sqref="Q10 S10">
    <cfRule type="cellIs" dxfId="250" priority="612" stopIfTrue="1" operator="greaterThan">
      <formula>0</formula>
    </cfRule>
  </conditionalFormatting>
  <conditionalFormatting sqref="Q32 S32">
    <cfRule type="cellIs" dxfId="249" priority="609" stopIfTrue="1" operator="greaterThan">
      <formula>0</formula>
    </cfRule>
  </conditionalFormatting>
  <conditionalFormatting sqref="R32">
    <cfRule type="cellIs" dxfId="248" priority="607" stopIfTrue="1" operator="equal">
      <formula>"Conforme"</formula>
    </cfRule>
    <cfRule type="cellIs" dxfId="247" priority="608" stopIfTrue="1" operator="equal">
      <formula>"Non conforme"</formula>
    </cfRule>
  </conditionalFormatting>
  <conditionalFormatting sqref="Q32 S32">
    <cfRule type="cellIs" dxfId="246" priority="606" stopIfTrue="1" operator="greaterThan">
      <formula>0</formula>
    </cfRule>
  </conditionalFormatting>
  <conditionalFormatting sqref="R52">
    <cfRule type="cellIs" dxfId="245" priority="604" stopIfTrue="1" operator="equal">
      <formula>"Conforme"</formula>
    </cfRule>
    <cfRule type="cellIs" dxfId="244" priority="605" stopIfTrue="1" operator="equal">
      <formula>"Non conforme"</formula>
    </cfRule>
  </conditionalFormatting>
  <conditionalFormatting sqref="Q52 S52">
    <cfRule type="cellIs" dxfId="243" priority="603" stopIfTrue="1" operator="greaterThan">
      <formula>0</formula>
    </cfRule>
  </conditionalFormatting>
  <conditionalFormatting sqref="Q52 S52">
    <cfRule type="cellIs" dxfId="242" priority="602" stopIfTrue="1" operator="greaterThan">
      <formula>0</formula>
    </cfRule>
  </conditionalFormatting>
  <conditionalFormatting sqref="Q60 S60">
    <cfRule type="cellIs" dxfId="241" priority="598" stopIfTrue="1" operator="greaterThan">
      <formula>0</formula>
    </cfRule>
  </conditionalFormatting>
  <conditionalFormatting sqref="R60">
    <cfRule type="cellIs" dxfId="240" priority="596" stopIfTrue="1" operator="equal">
      <formula>"Conforme"</formula>
    </cfRule>
    <cfRule type="cellIs" dxfId="239" priority="597" stopIfTrue="1" operator="equal">
      <formula>"Non conforme"</formula>
    </cfRule>
  </conditionalFormatting>
  <conditionalFormatting sqref="Q61:Q62 S61:S62">
    <cfRule type="cellIs" dxfId="238" priority="595" stopIfTrue="1" operator="greaterThan">
      <formula>0</formula>
    </cfRule>
  </conditionalFormatting>
  <conditionalFormatting sqref="R61:R62">
    <cfRule type="cellIs" dxfId="237" priority="593" stopIfTrue="1" operator="equal">
      <formula>"Conforme"</formula>
    </cfRule>
    <cfRule type="cellIs" dxfId="236" priority="594" stopIfTrue="1" operator="equal">
      <formula>"Non conforme"</formula>
    </cfRule>
  </conditionalFormatting>
  <conditionalFormatting sqref="R64">
    <cfRule type="cellIs" dxfId="235" priority="591" stopIfTrue="1" operator="equal">
      <formula>"Conforme"</formula>
    </cfRule>
    <cfRule type="cellIs" dxfId="234" priority="592" stopIfTrue="1" operator="equal">
      <formula>"Non conforme"</formula>
    </cfRule>
  </conditionalFormatting>
  <conditionalFormatting sqref="Q64 S64">
    <cfRule type="cellIs" dxfId="233" priority="590" stopIfTrue="1" operator="greaterThan">
      <formula>0</formula>
    </cfRule>
  </conditionalFormatting>
  <conditionalFormatting sqref="Q73 S73">
    <cfRule type="cellIs" dxfId="232" priority="589" stopIfTrue="1" operator="greaterThan">
      <formula>0</formula>
    </cfRule>
  </conditionalFormatting>
  <conditionalFormatting sqref="R73">
    <cfRule type="cellIs" dxfId="231" priority="587" stopIfTrue="1" operator="equal">
      <formula>"Conforme"</formula>
    </cfRule>
    <cfRule type="cellIs" dxfId="230" priority="588" stopIfTrue="1" operator="equal">
      <formula>"Non conforme"</formula>
    </cfRule>
  </conditionalFormatting>
  <conditionalFormatting sqref="R74">
    <cfRule type="cellIs" dxfId="229" priority="582" stopIfTrue="1" operator="equal">
      <formula>"Conforme"</formula>
    </cfRule>
    <cfRule type="cellIs" dxfId="228" priority="583" stopIfTrue="1" operator="equal">
      <formula>"Non conforme"</formula>
    </cfRule>
  </conditionalFormatting>
  <conditionalFormatting sqref="Q74 S74">
    <cfRule type="cellIs" dxfId="227" priority="581" stopIfTrue="1" operator="greaterThan">
      <formula>0</formula>
    </cfRule>
  </conditionalFormatting>
  <conditionalFormatting sqref="S74 Q74">
    <cfRule type="cellIs" dxfId="226" priority="580" stopIfTrue="1" operator="greaterThan">
      <formula>0</formula>
    </cfRule>
  </conditionalFormatting>
  <conditionalFormatting sqref="R145">
    <cfRule type="cellIs" dxfId="225" priority="550" stopIfTrue="1" operator="equal">
      <formula>"Conforme"</formula>
    </cfRule>
    <cfRule type="cellIs" dxfId="224" priority="551" stopIfTrue="1" operator="equal">
      <formula>"Non conforme"</formula>
    </cfRule>
  </conditionalFormatting>
  <conditionalFormatting sqref="S145 Q145">
    <cfRule type="cellIs" dxfId="223" priority="549" stopIfTrue="1" operator="greaterThan">
      <formula>0</formula>
    </cfRule>
  </conditionalFormatting>
  <conditionalFormatting sqref="S145 Q145">
    <cfRule type="cellIs" dxfId="222" priority="547" stopIfTrue="1" operator="greaterThan">
      <formula>0</formula>
    </cfRule>
  </conditionalFormatting>
  <conditionalFormatting sqref="R7">
    <cfRule type="cellIs" dxfId="221" priority="243" stopIfTrue="1" operator="equal">
      <formula>"Conforme"</formula>
    </cfRule>
    <cfRule type="cellIs" dxfId="220" priority="244" stopIfTrue="1" operator="equal">
      <formula>"Non conforme"</formula>
    </cfRule>
  </conditionalFormatting>
  <conditionalFormatting sqref="S7 Q7">
    <cfRule type="cellIs" dxfId="219" priority="245" stopIfTrue="1" operator="greaterThan">
      <formula>0</formula>
    </cfRule>
  </conditionalFormatting>
  <conditionalFormatting sqref="R28">
    <cfRule type="cellIs" dxfId="218" priority="241" stopIfTrue="1" operator="equal">
      <formula>"Conforme"</formula>
    </cfRule>
    <cfRule type="cellIs" dxfId="217" priority="242" stopIfTrue="1" operator="equal">
      <formula>"Non conforme"</formula>
    </cfRule>
  </conditionalFormatting>
  <conditionalFormatting sqref="Q28 S28">
    <cfRule type="cellIs" dxfId="216" priority="240" stopIfTrue="1" operator="greaterThan">
      <formula>0</formula>
    </cfRule>
  </conditionalFormatting>
  <conditionalFormatting sqref="R26">
    <cfRule type="cellIs" dxfId="215" priority="238" stopIfTrue="1" operator="equal">
      <formula>"Conforme"</formula>
    </cfRule>
    <cfRule type="cellIs" dxfId="214" priority="239" stopIfTrue="1" operator="equal">
      <formula>"Non conforme"</formula>
    </cfRule>
  </conditionalFormatting>
  <conditionalFormatting sqref="Q26 S26">
    <cfRule type="cellIs" dxfId="213" priority="237" stopIfTrue="1" operator="greaterThan">
      <formula>0</formula>
    </cfRule>
  </conditionalFormatting>
  <conditionalFormatting sqref="R27">
    <cfRule type="cellIs" dxfId="212" priority="235" stopIfTrue="1" operator="equal">
      <formula>"Conforme"</formula>
    </cfRule>
    <cfRule type="cellIs" dxfId="211" priority="236" stopIfTrue="1" operator="equal">
      <formula>"Non conforme"</formula>
    </cfRule>
  </conditionalFormatting>
  <conditionalFormatting sqref="Q27 S27">
    <cfRule type="cellIs" dxfId="210" priority="234" stopIfTrue="1" operator="greaterThan">
      <formula>0</formula>
    </cfRule>
  </conditionalFormatting>
  <conditionalFormatting sqref="R29">
    <cfRule type="cellIs" dxfId="209" priority="232" stopIfTrue="1" operator="equal">
      <formula>"Conforme"</formula>
    </cfRule>
    <cfRule type="cellIs" dxfId="208" priority="233" stopIfTrue="1" operator="equal">
      <formula>"Non conforme"</formula>
    </cfRule>
  </conditionalFormatting>
  <conditionalFormatting sqref="S29 Q29">
    <cfRule type="cellIs" dxfId="207" priority="231" stopIfTrue="1" operator="greaterThan">
      <formula>0</formula>
    </cfRule>
  </conditionalFormatting>
  <conditionalFormatting sqref="S29 Q29">
    <cfRule type="cellIs" dxfId="206" priority="230" stopIfTrue="1" operator="greaterThan">
      <formula>0</formula>
    </cfRule>
  </conditionalFormatting>
  <conditionalFormatting sqref="Q56 S56">
    <cfRule type="cellIs" dxfId="205" priority="229" stopIfTrue="1" operator="greaterThan">
      <formula>0</formula>
    </cfRule>
  </conditionalFormatting>
  <conditionalFormatting sqref="R56">
    <cfRule type="cellIs" dxfId="204" priority="227" stopIfTrue="1" operator="equal">
      <formula>"Conforme"</formula>
    </cfRule>
    <cfRule type="cellIs" dxfId="203" priority="228" stopIfTrue="1" operator="equal">
      <formula>"Non conforme"</formula>
    </cfRule>
  </conditionalFormatting>
  <conditionalFormatting sqref="Q72 S72">
    <cfRule type="cellIs" dxfId="202" priority="226" stopIfTrue="1" operator="greaterThan">
      <formula>0</formula>
    </cfRule>
  </conditionalFormatting>
  <conditionalFormatting sqref="R72">
    <cfRule type="cellIs" dxfId="201" priority="224" stopIfTrue="1" operator="equal">
      <formula>"Conforme"</formula>
    </cfRule>
    <cfRule type="cellIs" dxfId="200" priority="225" stopIfTrue="1" operator="equal">
      <formula>"Non conforme"</formula>
    </cfRule>
  </conditionalFormatting>
  <conditionalFormatting sqref="R94:R96">
    <cfRule type="cellIs" dxfId="199" priority="222" stopIfTrue="1" operator="equal">
      <formula>"Conforme"</formula>
    </cfRule>
    <cfRule type="cellIs" dxfId="198" priority="223" stopIfTrue="1" operator="equal">
      <formula>"Non conforme"</formula>
    </cfRule>
  </conditionalFormatting>
  <conditionalFormatting sqref="S94:S96 Q94:Q96">
    <cfRule type="cellIs" dxfId="197" priority="221" stopIfTrue="1" operator="greaterThan">
      <formula>0</formula>
    </cfRule>
  </conditionalFormatting>
  <conditionalFormatting sqref="S94:S96 Q94:Q96">
    <cfRule type="cellIs" dxfId="196" priority="220" stopIfTrue="1" operator="greaterThan">
      <formula>0</formula>
    </cfRule>
  </conditionalFormatting>
  <conditionalFormatting sqref="R144">
    <cfRule type="cellIs" dxfId="195" priority="218" stopIfTrue="1" operator="equal">
      <formula>"Conforme"</formula>
    </cfRule>
    <cfRule type="cellIs" dxfId="194" priority="219" stopIfTrue="1" operator="equal">
      <formula>"Non conforme"</formula>
    </cfRule>
  </conditionalFormatting>
  <conditionalFormatting sqref="S144 Q144">
    <cfRule type="cellIs" dxfId="193" priority="217" stopIfTrue="1" operator="greaterThan">
      <formula>0</formula>
    </cfRule>
  </conditionalFormatting>
  <conditionalFormatting sqref="S144 Q144">
    <cfRule type="cellIs" dxfId="192" priority="216" stopIfTrue="1" operator="greaterThan">
      <formula>0</formula>
    </cfRule>
  </conditionalFormatting>
  <conditionalFormatting sqref="R143">
    <cfRule type="cellIs" dxfId="191" priority="214" stopIfTrue="1" operator="equal">
      <formula>"Conforme"</formula>
    </cfRule>
    <cfRule type="cellIs" dxfId="190" priority="215" stopIfTrue="1" operator="equal">
      <formula>"Non conforme"</formula>
    </cfRule>
  </conditionalFormatting>
  <conditionalFormatting sqref="S143 Q143">
    <cfRule type="cellIs" dxfId="189" priority="213" stopIfTrue="1" operator="greaterThan">
      <formula>0</formula>
    </cfRule>
  </conditionalFormatting>
  <conditionalFormatting sqref="S143 Q143">
    <cfRule type="cellIs" dxfId="188" priority="212" stopIfTrue="1" operator="greaterThan">
      <formula>0</formula>
    </cfRule>
  </conditionalFormatting>
  <conditionalFormatting sqref="R142">
    <cfRule type="cellIs" dxfId="187" priority="210" stopIfTrue="1" operator="equal">
      <formula>"Conforme"</formula>
    </cfRule>
    <cfRule type="cellIs" dxfId="186" priority="211" stopIfTrue="1" operator="equal">
      <formula>"Non conforme"</formula>
    </cfRule>
  </conditionalFormatting>
  <conditionalFormatting sqref="S142 Q142">
    <cfRule type="cellIs" dxfId="185" priority="209" stopIfTrue="1" operator="greaterThan">
      <formula>0</formula>
    </cfRule>
  </conditionalFormatting>
  <conditionalFormatting sqref="S142 Q142">
    <cfRule type="cellIs" dxfId="184" priority="208" stopIfTrue="1" operator="greaterThan">
      <formula>0</formula>
    </cfRule>
  </conditionalFormatting>
  <conditionalFormatting sqref="R141">
    <cfRule type="cellIs" dxfId="183" priority="206" stopIfTrue="1" operator="equal">
      <formula>"Conforme"</formula>
    </cfRule>
    <cfRule type="cellIs" dxfId="182" priority="207" stopIfTrue="1" operator="equal">
      <formula>"Non conforme"</formula>
    </cfRule>
  </conditionalFormatting>
  <conditionalFormatting sqref="S141 Q141">
    <cfRule type="cellIs" dxfId="181" priority="205" stopIfTrue="1" operator="greaterThan">
      <formula>0</formula>
    </cfRule>
  </conditionalFormatting>
  <conditionalFormatting sqref="S141 Q141">
    <cfRule type="cellIs" dxfId="180" priority="204" stopIfTrue="1" operator="greaterThan">
      <formula>0</formula>
    </cfRule>
  </conditionalFormatting>
  <conditionalFormatting sqref="R140">
    <cfRule type="cellIs" dxfId="179" priority="202" stopIfTrue="1" operator="equal">
      <formula>"Conforme"</formula>
    </cfRule>
    <cfRule type="cellIs" dxfId="178" priority="203" stopIfTrue="1" operator="equal">
      <formula>"Non conforme"</formula>
    </cfRule>
  </conditionalFormatting>
  <conditionalFormatting sqref="S140 Q140">
    <cfRule type="cellIs" dxfId="177" priority="201" stopIfTrue="1" operator="greaterThan">
      <formula>0</formula>
    </cfRule>
  </conditionalFormatting>
  <conditionalFormatting sqref="S140 Q140">
    <cfRule type="cellIs" dxfId="176" priority="200" stopIfTrue="1" operator="greaterThan">
      <formula>0</formula>
    </cfRule>
  </conditionalFormatting>
  <conditionalFormatting sqref="R139">
    <cfRule type="cellIs" dxfId="175" priority="198" stopIfTrue="1" operator="equal">
      <formula>"Conforme"</formula>
    </cfRule>
    <cfRule type="cellIs" dxfId="174" priority="199" stopIfTrue="1" operator="equal">
      <formula>"Non conforme"</formula>
    </cfRule>
  </conditionalFormatting>
  <conditionalFormatting sqref="S139 Q139">
    <cfRule type="cellIs" dxfId="173" priority="197" stopIfTrue="1" operator="greaterThan">
      <formula>0</formula>
    </cfRule>
  </conditionalFormatting>
  <conditionalFormatting sqref="S139 Q139">
    <cfRule type="cellIs" dxfId="172" priority="196" stopIfTrue="1" operator="greaterThan">
      <formula>0</formula>
    </cfRule>
  </conditionalFormatting>
  <conditionalFormatting sqref="R138">
    <cfRule type="cellIs" dxfId="171" priority="190" stopIfTrue="1" operator="equal">
      <formula>"Conforme"</formula>
    </cfRule>
    <cfRule type="cellIs" dxfId="170" priority="191" stopIfTrue="1" operator="equal">
      <formula>"Non conforme"</formula>
    </cfRule>
  </conditionalFormatting>
  <conditionalFormatting sqref="S138 Q138">
    <cfRule type="cellIs" dxfId="169" priority="189" stopIfTrue="1" operator="greaterThan">
      <formula>0</formula>
    </cfRule>
  </conditionalFormatting>
  <conditionalFormatting sqref="S138 Q138">
    <cfRule type="cellIs" dxfId="168" priority="188" stopIfTrue="1" operator="greaterThan">
      <formula>0</formula>
    </cfRule>
  </conditionalFormatting>
  <conditionalFormatting sqref="R137">
    <cfRule type="cellIs" dxfId="167" priority="186" stopIfTrue="1" operator="equal">
      <formula>"Conforme"</formula>
    </cfRule>
    <cfRule type="cellIs" dxfId="166" priority="187" stopIfTrue="1" operator="equal">
      <formula>"Non conforme"</formula>
    </cfRule>
  </conditionalFormatting>
  <conditionalFormatting sqref="S137 Q137">
    <cfRule type="cellIs" dxfId="165" priority="185" stopIfTrue="1" operator="greaterThan">
      <formula>0</formula>
    </cfRule>
  </conditionalFormatting>
  <conditionalFormatting sqref="S137 Q137">
    <cfRule type="cellIs" dxfId="164" priority="184" stopIfTrue="1" operator="greaterThan">
      <formula>0</formula>
    </cfRule>
  </conditionalFormatting>
  <conditionalFormatting sqref="R136">
    <cfRule type="cellIs" dxfId="163" priority="174" stopIfTrue="1" operator="equal">
      <formula>"Conforme"</formula>
    </cfRule>
    <cfRule type="cellIs" dxfId="162" priority="175" stopIfTrue="1" operator="equal">
      <formula>"Non conforme"</formula>
    </cfRule>
  </conditionalFormatting>
  <conditionalFormatting sqref="S136 Q136">
    <cfRule type="cellIs" dxfId="161" priority="173" stopIfTrue="1" operator="greaterThan">
      <formula>0</formula>
    </cfRule>
  </conditionalFormatting>
  <conditionalFormatting sqref="S136 Q136">
    <cfRule type="cellIs" dxfId="160" priority="172" stopIfTrue="1" operator="greaterThan">
      <formula>0</formula>
    </cfRule>
  </conditionalFormatting>
  <conditionalFormatting sqref="R135">
    <cfRule type="cellIs" dxfId="159" priority="170" stopIfTrue="1" operator="equal">
      <formula>"Conforme"</formula>
    </cfRule>
    <cfRule type="cellIs" dxfId="158" priority="171" stopIfTrue="1" operator="equal">
      <formula>"Non conforme"</formula>
    </cfRule>
  </conditionalFormatting>
  <conditionalFormatting sqref="S135 Q135">
    <cfRule type="cellIs" dxfId="157" priority="169" stopIfTrue="1" operator="greaterThan">
      <formula>0</formula>
    </cfRule>
  </conditionalFormatting>
  <conditionalFormatting sqref="S135 Q135">
    <cfRule type="cellIs" dxfId="156" priority="168" stopIfTrue="1" operator="greaterThan">
      <formula>0</formula>
    </cfRule>
  </conditionalFormatting>
  <conditionalFormatting sqref="R134">
    <cfRule type="cellIs" dxfId="155" priority="166" stopIfTrue="1" operator="equal">
      <formula>"Conforme"</formula>
    </cfRule>
    <cfRule type="cellIs" dxfId="154" priority="167" stopIfTrue="1" operator="equal">
      <formula>"Non conforme"</formula>
    </cfRule>
  </conditionalFormatting>
  <conditionalFormatting sqref="S134 Q134">
    <cfRule type="cellIs" dxfId="153" priority="165" stopIfTrue="1" operator="greaterThan">
      <formula>0</formula>
    </cfRule>
  </conditionalFormatting>
  <conditionalFormatting sqref="S134 Q134">
    <cfRule type="cellIs" dxfId="152" priority="164" stopIfTrue="1" operator="greaterThan">
      <formula>0</formula>
    </cfRule>
  </conditionalFormatting>
  <conditionalFormatting sqref="R133">
    <cfRule type="cellIs" dxfId="151" priority="162" stopIfTrue="1" operator="equal">
      <formula>"Conforme"</formula>
    </cfRule>
    <cfRule type="cellIs" dxfId="150" priority="163" stopIfTrue="1" operator="equal">
      <formula>"Non conforme"</formula>
    </cfRule>
  </conditionalFormatting>
  <conditionalFormatting sqref="S133 Q133">
    <cfRule type="cellIs" dxfId="149" priority="161" stopIfTrue="1" operator="greaterThan">
      <formula>0</formula>
    </cfRule>
  </conditionalFormatting>
  <conditionalFormatting sqref="S133 Q133">
    <cfRule type="cellIs" dxfId="148" priority="160" stopIfTrue="1" operator="greaterThan">
      <formula>0</formula>
    </cfRule>
  </conditionalFormatting>
  <conditionalFormatting sqref="R132">
    <cfRule type="cellIs" dxfId="147" priority="158" stopIfTrue="1" operator="equal">
      <formula>"Conforme"</formula>
    </cfRule>
    <cfRule type="cellIs" dxfId="146" priority="159" stopIfTrue="1" operator="equal">
      <formula>"Non conforme"</formula>
    </cfRule>
  </conditionalFormatting>
  <conditionalFormatting sqref="S132 Q132">
    <cfRule type="cellIs" dxfId="145" priority="157" stopIfTrue="1" operator="greaterThan">
      <formula>0</formula>
    </cfRule>
  </conditionalFormatting>
  <conditionalFormatting sqref="S132 Q132">
    <cfRule type="cellIs" dxfId="144" priority="156" stopIfTrue="1" operator="greaterThan">
      <formula>0</formula>
    </cfRule>
  </conditionalFormatting>
  <conditionalFormatting sqref="R131">
    <cfRule type="cellIs" dxfId="143" priority="154" stopIfTrue="1" operator="equal">
      <formula>"Conforme"</formula>
    </cfRule>
    <cfRule type="cellIs" dxfId="142" priority="155" stopIfTrue="1" operator="equal">
      <formula>"Non conforme"</formula>
    </cfRule>
  </conditionalFormatting>
  <conditionalFormatting sqref="S131 Q131">
    <cfRule type="cellIs" dxfId="141" priority="153" stopIfTrue="1" operator="greaterThan">
      <formula>0</formula>
    </cfRule>
  </conditionalFormatting>
  <conditionalFormatting sqref="S131 Q131">
    <cfRule type="cellIs" dxfId="140" priority="152" stopIfTrue="1" operator="greaterThan">
      <formula>0</formula>
    </cfRule>
  </conditionalFormatting>
  <conditionalFormatting sqref="R130">
    <cfRule type="cellIs" dxfId="139" priority="150" stopIfTrue="1" operator="equal">
      <formula>"Conforme"</formula>
    </cfRule>
    <cfRule type="cellIs" dxfId="138" priority="151" stopIfTrue="1" operator="equal">
      <formula>"Non conforme"</formula>
    </cfRule>
  </conditionalFormatting>
  <conditionalFormatting sqref="S130 Q130">
    <cfRule type="cellIs" dxfId="137" priority="149" stopIfTrue="1" operator="greaterThan">
      <formula>0</formula>
    </cfRule>
  </conditionalFormatting>
  <conditionalFormatting sqref="S130 Q130">
    <cfRule type="cellIs" dxfId="136" priority="148" stopIfTrue="1" operator="greaterThan">
      <formula>0</formula>
    </cfRule>
  </conditionalFormatting>
  <conditionalFormatting sqref="R126">
    <cfRule type="cellIs" dxfId="135" priority="146" stopIfTrue="1" operator="equal">
      <formula>"Conforme"</formula>
    </cfRule>
    <cfRule type="cellIs" dxfId="134" priority="147" stopIfTrue="1" operator="equal">
      <formula>"Non conforme"</formula>
    </cfRule>
  </conditionalFormatting>
  <conditionalFormatting sqref="S126 Q126">
    <cfRule type="cellIs" dxfId="133" priority="145" stopIfTrue="1" operator="greaterThan">
      <formula>0</formula>
    </cfRule>
  </conditionalFormatting>
  <conditionalFormatting sqref="S126 Q126">
    <cfRule type="cellIs" dxfId="132" priority="144" stopIfTrue="1" operator="greaterThan">
      <formula>0</formula>
    </cfRule>
  </conditionalFormatting>
  <conditionalFormatting sqref="R125">
    <cfRule type="cellIs" dxfId="131" priority="142" stopIfTrue="1" operator="equal">
      <formula>"Conforme"</formula>
    </cfRule>
    <cfRule type="cellIs" dxfId="130" priority="143" stopIfTrue="1" operator="equal">
      <formula>"Non conforme"</formula>
    </cfRule>
  </conditionalFormatting>
  <conditionalFormatting sqref="S125 Q125">
    <cfRule type="cellIs" dxfId="129" priority="141" stopIfTrue="1" operator="greaterThan">
      <formula>0</formula>
    </cfRule>
  </conditionalFormatting>
  <conditionalFormatting sqref="S125 Q125">
    <cfRule type="cellIs" dxfId="128" priority="140" stopIfTrue="1" operator="greaterThan">
      <formula>0</formula>
    </cfRule>
  </conditionalFormatting>
  <conditionalFormatting sqref="R124">
    <cfRule type="cellIs" dxfId="127" priority="138" stopIfTrue="1" operator="equal">
      <formula>"Conforme"</formula>
    </cfRule>
    <cfRule type="cellIs" dxfId="126" priority="139" stopIfTrue="1" operator="equal">
      <formula>"Non conforme"</formula>
    </cfRule>
  </conditionalFormatting>
  <conditionalFormatting sqref="S124 Q124">
    <cfRule type="cellIs" dxfId="125" priority="137" stopIfTrue="1" operator="greaterThan">
      <formula>0</formula>
    </cfRule>
  </conditionalFormatting>
  <conditionalFormatting sqref="S124 Q124">
    <cfRule type="cellIs" dxfId="124" priority="136" stopIfTrue="1" operator="greaterThan">
      <formula>0</formula>
    </cfRule>
  </conditionalFormatting>
  <conditionalFormatting sqref="R123">
    <cfRule type="cellIs" dxfId="123" priority="134" stopIfTrue="1" operator="equal">
      <formula>"Conforme"</formula>
    </cfRule>
    <cfRule type="cellIs" dxfId="122" priority="135" stopIfTrue="1" operator="equal">
      <formula>"Non conforme"</formula>
    </cfRule>
  </conditionalFormatting>
  <conditionalFormatting sqref="S123 Q123">
    <cfRule type="cellIs" dxfId="121" priority="133" stopIfTrue="1" operator="greaterThan">
      <formula>0</formula>
    </cfRule>
  </conditionalFormatting>
  <conditionalFormatting sqref="S123 Q123">
    <cfRule type="cellIs" dxfId="120" priority="132" stopIfTrue="1" operator="greaterThan">
      <formula>0</formula>
    </cfRule>
  </conditionalFormatting>
  <conditionalFormatting sqref="R122">
    <cfRule type="cellIs" dxfId="119" priority="130" stopIfTrue="1" operator="equal">
      <formula>"Conforme"</formula>
    </cfRule>
    <cfRule type="cellIs" dxfId="118" priority="131" stopIfTrue="1" operator="equal">
      <formula>"Non conforme"</formula>
    </cfRule>
  </conditionalFormatting>
  <conditionalFormatting sqref="S122 Q122">
    <cfRule type="cellIs" dxfId="117" priority="129" stopIfTrue="1" operator="greaterThan">
      <formula>0</formula>
    </cfRule>
  </conditionalFormatting>
  <conditionalFormatting sqref="S122 Q122">
    <cfRule type="cellIs" dxfId="116" priority="128" stopIfTrue="1" operator="greaterThan">
      <formula>0</formula>
    </cfRule>
  </conditionalFormatting>
  <conditionalFormatting sqref="R121">
    <cfRule type="cellIs" dxfId="115" priority="126" stopIfTrue="1" operator="equal">
      <formula>"Conforme"</formula>
    </cfRule>
    <cfRule type="cellIs" dxfId="114" priority="127" stopIfTrue="1" operator="equal">
      <formula>"Non conforme"</formula>
    </cfRule>
  </conditionalFormatting>
  <conditionalFormatting sqref="S121 Q121">
    <cfRule type="cellIs" dxfId="113" priority="125" stopIfTrue="1" operator="greaterThan">
      <formula>0</formula>
    </cfRule>
  </conditionalFormatting>
  <conditionalFormatting sqref="S121 Q121">
    <cfRule type="cellIs" dxfId="112" priority="124" stopIfTrue="1" operator="greaterThan">
      <formula>0</formula>
    </cfRule>
  </conditionalFormatting>
  <conditionalFormatting sqref="R120">
    <cfRule type="cellIs" dxfId="111" priority="122" stopIfTrue="1" operator="equal">
      <formula>"Conforme"</formula>
    </cfRule>
    <cfRule type="cellIs" dxfId="110" priority="123" stopIfTrue="1" operator="equal">
      <formula>"Non conforme"</formula>
    </cfRule>
  </conditionalFormatting>
  <conditionalFormatting sqref="S120 Q120">
    <cfRule type="cellIs" dxfId="109" priority="121" stopIfTrue="1" operator="greaterThan">
      <formula>0</formula>
    </cfRule>
  </conditionalFormatting>
  <conditionalFormatting sqref="S120 Q120">
    <cfRule type="cellIs" dxfId="108" priority="120" stopIfTrue="1" operator="greaterThan">
      <formula>0</formula>
    </cfRule>
  </conditionalFormatting>
  <conditionalFormatting sqref="R119">
    <cfRule type="cellIs" dxfId="107" priority="118" stopIfTrue="1" operator="equal">
      <formula>"Conforme"</formula>
    </cfRule>
    <cfRule type="cellIs" dxfId="106" priority="119" stopIfTrue="1" operator="equal">
      <formula>"Non conforme"</formula>
    </cfRule>
  </conditionalFormatting>
  <conditionalFormatting sqref="S119 Q119">
    <cfRule type="cellIs" dxfId="105" priority="117" stopIfTrue="1" operator="greaterThan">
      <formula>0</formula>
    </cfRule>
  </conditionalFormatting>
  <conditionalFormatting sqref="S119 Q119">
    <cfRule type="cellIs" dxfId="104" priority="116" stopIfTrue="1" operator="greaterThan">
      <formula>0</formula>
    </cfRule>
  </conditionalFormatting>
  <conditionalFormatting sqref="R118">
    <cfRule type="cellIs" dxfId="103" priority="114" stopIfTrue="1" operator="equal">
      <formula>"Conforme"</formula>
    </cfRule>
    <cfRule type="cellIs" dxfId="102" priority="115" stopIfTrue="1" operator="equal">
      <formula>"Non conforme"</formula>
    </cfRule>
  </conditionalFormatting>
  <conditionalFormatting sqref="S118 Q118">
    <cfRule type="cellIs" dxfId="101" priority="113" stopIfTrue="1" operator="greaterThan">
      <formula>0</formula>
    </cfRule>
  </conditionalFormatting>
  <conditionalFormatting sqref="S118 Q118">
    <cfRule type="cellIs" dxfId="100" priority="112" stopIfTrue="1" operator="greaterThan">
      <formula>0</formula>
    </cfRule>
  </conditionalFormatting>
  <conditionalFormatting sqref="R117">
    <cfRule type="cellIs" dxfId="99" priority="110" stopIfTrue="1" operator="equal">
      <formula>"Conforme"</formula>
    </cfRule>
    <cfRule type="cellIs" dxfId="98" priority="111" stopIfTrue="1" operator="equal">
      <formula>"Non conforme"</formula>
    </cfRule>
  </conditionalFormatting>
  <conditionalFormatting sqref="S117 Q117">
    <cfRule type="cellIs" dxfId="97" priority="109" stopIfTrue="1" operator="greaterThan">
      <formula>0</formula>
    </cfRule>
  </conditionalFormatting>
  <conditionalFormatting sqref="S117 Q117">
    <cfRule type="cellIs" dxfId="96" priority="108" stopIfTrue="1" operator="greaterThan">
      <formula>0</formula>
    </cfRule>
  </conditionalFormatting>
  <conditionalFormatting sqref="R116">
    <cfRule type="cellIs" dxfId="95" priority="106" stopIfTrue="1" operator="equal">
      <formula>"Conforme"</formula>
    </cfRule>
    <cfRule type="cellIs" dxfId="94" priority="107" stopIfTrue="1" operator="equal">
      <formula>"Non conforme"</formula>
    </cfRule>
  </conditionalFormatting>
  <conditionalFormatting sqref="S116 Q116">
    <cfRule type="cellIs" dxfId="93" priority="105" stopIfTrue="1" operator="greaterThan">
      <formula>0</formula>
    </cfRule>
  </conditionalFormatting>
  <conditionalFormatting sqref="S116 Q116">
    <cfRule type="cellIs" dxfId="92" priority="104" stopIfTrue="1" operator="greaterThan">
      <formula>0</formula>
    </cfRule>
  </conditionalFormatting>
  <conditionalFormatting sqref="R115">
    <cfRule type="cellIs" dxfId="91" priority="102" stopIfTrue="1" operator="equal">
      <formula>"Conforme"</formula>
    </cfRule>
    <cfRule type="cellIs" dxfId="90" priority="103" stopIfTrue="1" operator="equal">
      <formula>"Non conforme"</formula>
    </cfRule>
  </conditionalFormatting>
  <conditionalFormatting sqref="S115 Q115">
    <cfRule type="cellIs" dxfId="89" priority="101" stopIfTrue="1" operator="greaterThan">
      <formula>0</formula>
    </cfRule>
  </conditionalFormatting>
  <conditionalFormatting sqref="S115 Q115">
    <cfRule type="cellIs" dxfId="88" priority="100" stopIfTrue="1" operator="greaterThan">
      <formula>0</formula>
    </cfRule>
  </conditionalFormatting>
  <conditionalFormatting sqref="R114">
    <cfRule type="cellIs" dxfId="87" priority="98" stopIfTrue="1" operator="equal">
      <formula>"Conforme"</formula>
    </cfRule>
    <cfRule type="cellIs" dxfId="86" priority="99" stopIfTrue="1" operator="equal">
      <formula>"Non conforme"</formula>
    </cfRule>
  </conditionalFormatting>
  <conditionalFormatting sqref="S114 Q114">
    <cfRule type="cellIs" dxfId="85" priority="97" stopIfTrue="1" operator="greaterThan">
      <formula>0</formula>
    </cfRule>
  </conditionalFormatting>
  <conditionalFormatting sqref="S114 Q114">
    <cfRule type="cellIs" dxfId="84" priority="96" stopIfTrue="1" operator="greaterThan">
      <formula>0</formula>
    </cfRule>
  </conditionalFormatting>
  <conditionalFormatting sqref="R113">
    <cfRule type="cellIs" dxfId="83" priority="94" stopIfTrue="1" operator="equal">
      <formula>"Conforme"</formula>
    </cfRule>
    <cfRule type="cellIs" dxfId="82" priority="95" stopIfTrue="1" operator="equal">
      <formula>"Non conforme"</formula>
    </cfRule>
  </conditionalFormatting>
  <conditionalFormatting sqref="S113 Q113">
    <cfRule type="cellIs" dxfId="81" priority="93" stopIfTrue="1" operator="greaterThan">
      <formula>0</formula>
    </cfRule>
  </conditionalFormatting>
  <conditionalFormatting sqref="S113 Q113">
    <cfRule type="cellIs" dxfId="80" priority="92" stopIfTrue="1" operator="greaterThan">
      <formula>0</formula>
    </cfRule>
  </conditionalFormatting>
  <conditionalFormatting sqref="R111">
    <cfRule type="cellIs" dxfId="79" priority="78" stopIfTrue="1" operator="equal">
      <formula>"Conforme"</formula>
    </cfRule>
    <cfRule type="cellIs" dxfId="78" priority="79" stopIfTrue="1" operator="equal">
      <formula>"Non conforme"</formula>
    </cfRule>
  </conditionalFormatting>
  <conditionalFormatting sqref="S111 Q111">
    <cfRule type="cellIs" dxfId="77" priority="77" stopIfTrue="1" operator="greaterThan">
      <formula>0</formula>
    </cfRule>
  </conditionalFormatting>
  <conditionalFormatting sqref="S111 Q111">
    <cfRule type="cellIs" dxfId="76" priority="76" stopIfTrue="1" operator="greaterThan">
      <formula>0</formula>
    </cfRule>
  </conditionalFormatting>
  <conditionalFormatting sqref="R112">
    <cfRule type="cellIs" dxfId="75" priority="86" stopIfTrue="1" operator="equal">
      <formula>"Conforme"</formula>
    </cfRule>
    <cfRule type="cellIs" dxfId="74" priority="87" stopIfTrue="1" operator="equal">
      <formula>"Non conforme"</formula>
    </cfRule>
  </conditionalFormatting>
  <conditionalFormatting sqref="S112 Q112">
    <cfRule type="cellIs" dxfId="73" priority="85" stopIfTrue="1" operator="greaterThan">
      <formula>0</formula>
    </cfRule>
  </conditionalFormatting>
  <conditionalFormatting sqref="S112 Q112">
    <cfRule type="cellIs" dxfId="72" priority="84" stopIfTrue="1" operator="greaterThan">
      <formula>0</formula>
    </cfRule>
  </conditionalFormatting>
  <conditionalFormatting sqref="R110">
    <cfRule type="cellIs" dxfId="71" priority="70" stopIfTrue="1" operator="equal">
      <formula>"Conforme"</formula>
    </cfRule>
    <cfRule type="cellIs" dxfId="70" priority="71" stopIfTrue="1" operator="equal">
      <formula>"Non conforme"</formula>
    </cfRule>
  </conditionalFormatting>
  <conditionalFormatting sqref="S110 Q110">
    <cfRule type="cellIs" dxfId="69" priority="69" stopIfTrue="1" operator="greaterThan">
      <formula>0</formula>
    </cfRule>
  </conditionalFormatting>
  <conditionalFormatting sqref="S110 Q110">
    <cfRule type="cellIs" dxfId="68" priority="68" stopIfTrue="1" operator="greaterThan">
      <formula>0</formula>
    </cfRule>
  </conditionalFormatting>
  <conditionalFormatting sqref="R108">
    <cfRule type="cellIs" dxfId="67" priority="62" stopIfTrue="1" operator="equal">
      <formula>"Conforme"</formula>
    </cfRule>
    <cfRule type="cellIs" dxfId="66" priority="63" stopIfTrue="1" operator="equal">
      <formula>"Non conforme"</formula>
    </cfRule>
  </conditionalFormatting>
  <conditionalFormatting sqref="S108 Q108">
    <cfRule type="cellIs" dxfId="65" priority="61" stopIfTrue="1" operator="greaterThan">
      <formula>0</formula>
    </cfRule>
  </conditionalFormatting>
  <conditionalFormatting sqref="S108 Q108">
    <cfRule type="cellIs" dxfId="64" priority="60" stopIfTrue="1" operator="greaterThan">
      <formula>0</formula>
    </cfRule>
  </conditionalFormatting>
  <conditionalFormatting sqref="R109">
    <cfRule type="cellIs" dxfId="63" priority="66" stopIfTrue="1" operator="equal">
      <formula>"Conforme"</formula>
    </cfRule>
    <cfRule type="cellIs" dxfId="62" priority="67" stopIfTrue="1" operator="equal">
      <formula>"Non conforme"</formula>
    </cfRule>
  </conditionalFormatting>
  <conditionalFormatting sqref="S109 Q109">
    <cfRule type="cellIs" dxfId="61" priority="65" stopIfTrue="1" operator="greaterThan">
      <formula>0</formula>
    </cfRule>
  </conditionalFormatting>
  <conditionalFormatting sqref="S109 Q109">
    <cfRule type="cellIs" dxfId="60" priority="64" stopIfTrue="1" operator="greaterThan">
      <formula>0</formula>
    </cfRule>
  </conditionalFormatting>
  <conditionalFormatting sqref="R107">
    <cfRule type="cellIs" dxfId="59" priority="58" stopIfTrue="1" operator="equal">
      <formula>"Conforme"</formula>
    </cfRule>
    <cfRule type="cellIs" dxfId="58" priority="59" stopIfTrue="1" operator="equal">
      <formula>"Non conforme"</formula>
    </cfRule>
  </conditionalFormatting>
  <conditionalFormatting sqref="S107 Q107">
    <cfRule type="cellIs" dxfId="57" priority="57" stopIfTrue="1" operator="greaterThan">
      <formula>0</formula>
    </cfRule>
  </conditionalFormatting>
  <conditionalFormatting sqref="S107 Q107">
    <cfRule type="cellIs" dxfId="56" priority="56" stopIfTrue="1" operator="greaterThan">
      <formula>0</formula>
    </cfRule>
  </conditionalFormatting>
  <conditionalFormatting sqref="R106">
    <cfRule type="cellIs" dxfId="55" priority="54" stopIfTrue="1" operator="equal">
      <formula>"Conforme"</formula>
    </cfRule>
    <cfRule type="cellIs" dxfId="54" priority="55" stopIfTrue="1" operator="equal">
      <formula>"Non conforme"</formula>
    </cfRule>
  </conditionalFormatting>
  <conditionalFormatting sqref="S106 Q106">
    <cfRule type="cellIs" dxfId="53" priority="53" stopIfTrue="1" operator="greaterThan">
      <formula>0</formula>
    </cfRule>
  </conditionalFormatting>
  <conditionalFormatting sqref="S106 Q106">
    <cfRule type="cellIs" dxfId="52" priority="52" stopIfTrue="1" operator="greaterThan">
      <formula>0</formula>
    </cfRule>
  </conditionalFormatting>
  <conditionalFormatting sqref="R105">
    <cfRule type="cellIs" dxfId="51" priority="50" stopIfTrue="1" operator="equal">
      <formula>"Conforme"</formula>
    </cfRule>
    <cfRule type="cellIs" dxfId="50" priority="51" stopIfTrue="1" operator="equal">
      <formula>"Non conforme"</formula>
    </cfRule>
  </conditionalFormatting>
  <conditionalFormatting sqref="S105 Q105">
    <cfRule type="cellIs" dxfId="49" priority="49" stopIfTrue="1" operator="greaterThan">
      <formula>0</formula>
    </cfRule>
  </conditionalFormatting>
  <conditionalFormatting sqref="S105 Q105">
    <cfRule type="cellIs" dxfId="48" priority="48" stopIfTrue="1" operator="greaterThan">
      <formula>0</formula>
    </cfRule>
  </conditionalFormatting>
  <conditionalFormatting sqref="R104">
    <cfRule type="cellIs" dxfId="47" priority="46" stopIfTrue="1" operator="equal">
      <formula>"Conforme"</formula>
    </cfRule>
    <cfRule type="cellIs" dxfId="46" priority="47" stopIfTrue="1" operator="equal">
      <formula>"Non conforme"</formula>
    </cfRule>
  </conditionalFormatting>
  <conditionalFormatting sqref="S104 Q104">
    <cfRule type="cellIs" dxfId="45" priority="45" stopIfTrue="1" operator="greaterThan">
      <formula>0</formula>
    </cfRule>
  </conditionalFormatting>
  <conditionalFormatting sqref="S104 Q104">
    <cfRule type="cellIs" dxfId="44" priority="44" stopIfTrue="1" operator="greaterThan">
      <formula>0</formula>
    </cfRule>
  </conditionalFormatting>
  <conditionalFormatting sqref="R103">
    <cfRule type="cellIs" dxfId="43" priority="42" stopIfTrue="1" operator="equal">
      <formula>"Conforme"</formula>
    </cfRule>
    <cfRule type="cellIs" dxfId="42" priority="43" stopIfTrue="1" operator="equal">
      <formula>"Non conforme"</formula>
    </cfRule>
  </conditionalFormatting>
  <conditionalFormatting sqref="S103 Q103">
    <cfRule type="cellIs" dxfId="41" priority="41" stopIfTrue="1" operator="greaterThan">
      <formula>0</formula>
    </cfRule>
  </conditionalFormatting>
  <conditionalFormatting sqref="S103 Q103">
    <cfRule type="cellIs" dxfId="40" priority="40" stopIfTrue="1" operator="greaterThan">
      <formula>0</formula>
    </cfRule>
  </conditionalFormatting>
  <conditionalFormatting sqref="R102">
    <cfRule type="cellIs" dxfId="39" priority="38" stopIfTrue="1" operator="equal">
      <formula>"Conforme"</formula>
    </cfRule>
    <cfRule type="cellIs" dxfId="38" priority="39" stopIfTrue="1" operator="equal">
      <formula>"Non conforme"</formula>
    </cfRule>
  </conditionalFormatting>
  <conditionalFormatting sqref="S102 Q102">
    <cfRule type="cellIs" dxfId="37" priority="37" stopIfTrue="1" operator="greaterThan">
      <formula>0</formula>
    </cfRule>
  </conditionalFormatting>
  <conditionalFormatting sqref="S102 Q102">
    <cfRule type="cellIs" dxfId="36" priority="36" stopIfTrue="1" operator="greaterThan">
      <formula>0</formula>
    </cfRule>
  </conditionalFormatting>
  <conditionalFormatting sqref="R101">
    <cfRule type="cellIs" dxfId="35" priority="34" stopIfTrue="1" operator="equal">
      <formula>"Conforme"</formula>
    </cfRule>
    <cfRule type="cellIs" dxfId="34" priority="35" stopIfTrue="1" operator="equal">
      <formula>"Non conforme"</formula>
    </cfRule>
  </conditionalFormatting>
  <conditionalFormatting sqref="S101 Q101">
    <cfRule type="cellIs" dxfId="33" priority="33" stopIfTrue="1" operator="greaterThan">
      <formula>0</formula>
    </cfRule>
  </conditionalFormatting>
  <conditionalFormatting sqref="S101 Q101">
    <cfRule type="cellIs" dxfId="32" priority="32" stopIfTrue="1" operator="greaterThan">
      <formula>0</formula>
    </cfRule>
  </conditionalFormatting>
  <conditionalFormatting sqref="R100">
    <cfRule type="cellIs" dxfId="31" priority="30" stopIfTrue="1" operator="equal">
      <formula>"Conforme"</formula>
    </cfRule>
    <cfRule type="cellIs" dxfId="30" priority="31" stopIfTrue="1" operator="equal">
      <formula>"Non conforme"</formula>
    </cfRule>
  </conditionalFormatting>
  <conditionalFormatting sqref="S100 Q100">
    <cfRule type="cellIs" dxfId="29" priority="29" stopIfTrue="1" operator="greaterThan">
      <formula>0</formula>
    </cfRule>
  </conditionalFormatting>
  <conditionalFormatting sqref="S100 Q100">
    <cfRule type="cellIs" dxfId="28" priority="28" stopIfTrue="1" operator="greaterThan">
      <formula>0</formula>
    </cfRule>
  </conditionalFormatting>
  <conditionalFormatting sqref="R99">
    <cfRule type="cellIs" dxfId="27" priority="26" stopIfTrue="1" operator="equal">
      <formula>"Conforme"</formula>
    </cfRule>
    <cfRule type="cellIs" dxfId="26" priority="27" stopIfTrue="1" operator="equal">
      <formula>"Non conforme"</formula>
    </cfRule>
  </conditionalFormatting>
  <conditionalFormatting sqref="S99 Q99">
    <cfRule type="cellIs" dxfId="25" priority="25" stopIfTrue="1" operator="greaterThan">
      <formula>0</formula>
    </cfRule>
  </conditionalFormatting>
  <conditionalFormatting sqref="S99 Q99">
    <cfRule type="cellIs" dxfId="24" priority="24" stopIfTrue="1" operator="greaterThan">
      <formula>0</formula>
    </cfRule>
  </conditionalFormatting>
  <conditionalFormatting sqref="R98">
    <cfRule type="cellIs" dxfId="23" priority="22" stopIfTrue="1" operator="equal">
      <formula>"Conforme"</formula>
    </cfRule>
    <cfRule type="cellIs" dxfId="22" priority="23" stopIfTrue="1" operator="equal">
      <formula>"Non conforme"</formula>
    </cfRule>
  </conditionalFormatting>
  <conditionalFormatting sqref="S98 Q98">
    <cfRule type="cellIs" dxfId="21" priority="21" stopIfTrue="1" operator="greaterThan">
      <formula>0</formula>
    </cfRule>
  </conditionalFormatting>
  <conditionalFormatting sqref="S98 Q98">
    <cfRule type="cellIs" dxfId="20" priority="20" stopIfTrue="1" operator="greaterThan">
      <formula>0</formula>
    </cfRule>
  </conditionalFormatting>
  <conditionalFormatting sqref="R97">
    <cfRule type="cellIs" dxfId="19" priority="18" stopIfTrue="1" operator="equal">
      <formula>"Conforme"</formula>
    </cfRule>
    <cfRule type="cellIs" dxfId="18" priority="19" stopIfTrue="1" operator="equal">
      <formula>"Non conforme"</formula>
    </cfRule>
  </conditionalFormatting>
  <conditionalFormatting sqref="S97 Q97">
    <cfRule type="cellIs" dxfId="17" priority="17" stopIfTrue="1" operator="greaterThan">
      <formula>0</formula>
    </cfRule>
  </conditionalFormatting>
  <conditionalFormatting sqref="S97 Q97">
    <cfRule type="cellIs" dxfId="16" priority="16" stopIfTrue="1" operator="greaterThan">
      <formula>0</formula>
    </cfRule>
  </conditionalFormatting>
  <conditionalFormatting sqref="R129">
    <cfRule type="cellIs" dxfId="15" priority="14" stopIfTrue="1" operator="equal">
      <formula>"Conforme"</formula>
    </cfRule>
    <cfRule type="cellIs" dxfId="14" priority="15" stopIfTrue="1" operator="equal">
      <formula>"Non conforme"</formula>
    </cfRule>
  </conditionalFormatting>
  <conditionalFormatting sqref="S129 Q129">
    <cfRule type="cellIs" dxfId="13" priority="13" stopIfTrue="1" operator="greaterThan">
      <formula>0</formula>
    </cfRule>
  </conditionalFormatting>
  <conditionalFormatting sqref="S129 Q129">
    <cfRule type="cellIs" dxfId="12" priority="12" stopIfTrue="1" operator="greaterThan">
      <formula>0</formula>
    </cfRule>
  </conditionalFormatting>
  <conditionalFormatting sqref="R128">
    <cfRule type="cellIs" dxfId="11" priority="10" stopIfTrue="1" operator="equal">
      <formula>"Conforme"</formula>
    </cfRule>
    <cfRule type="cellIs" dxfId="10" priority="11" stopIfTrue="1" operator="equal">
      <formula>"Non conforme"</formula>
    </cfRule>
  </conditionalFormatting>
  <conditionalFormatting sqref="S128 Q128">
    <cfRule type="cellIs" dxfId="9" priority="9" stopIfTrue="1" operator="greaterThan">
      <formula>0</formula>
    </cfRule>
  </conditionalFormatting>
  <conditionalFormatting sqref="S128 Q128">
    <cfRule type="cellIs" dxfId="8" priority="8" stopIfTrue="1" operator="greaterThan">
      <formula>0</formula>
    </cfRule>
  </conditionalFormatting>
  <conditionalFormatting sqref="R127">
    <cfRule type="cellIs" dxfId="7" priority="6" stopIfTrue="1" operator="equal">
      <formula>"Conforme"</formula>
    </cfRule>
    <cfRule type="cellIs" dxfId="6" priority="7" stopIfTrue="1" operator="equal">
      <formula>"Non conforme"</formula>
    </cfRule>
  </conditionalFormatting>
  <conditionalFormatting sqref="S127 Q127">
    <cfRule type="cellIs" dxfId="5" priority="5" stopIfTrue="1" operator="greaterThan">
      <formula>0</formula>
    </cfRule>
  </conditionalFormatting>
  <conditionalFormatting sqref="S127 Q127">
    <cfRule type="cellIs" dxfId="4" priority="4" stopIfTrue="1" operator="greaterThan">
      <formula>0</formula>
    </cfRule>
  </conditionalFormatting>
  <conditionalFormatting sqref="Q43 S43">
    <cfRule type="cellIs" dxfId="3" priority="3" stopIfTrue="1" operator="greaterThan">
      <formula>0</formula>
    </cfRule>
  </conditionalFormatting>
  <conditionalFormatting sqref="R43">
    <cfRule type="cellIs" dxfId="2" priority="1" stopIfTrue="1" operator="equal">
      <formula>"Conforme"</formula>
    </cfRule>
    <cfRule type="cellIs" dxfId="1" priority="2" stopIfTrue="1" operator="equal">
      <formula>"Non conforme"</formula>
    </cfRule>
  </conditionalFormatting>
  <dataValidations count="1">
    <dataValidation type="list" allowBlank="1" showInputMessage="1" showErrorMessage="1" sqref="R6:R145">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65" fitToHeight="0" orientation="landscape" r:id="rId1"/>
  <headerFooter alignWithMargins="0">
    <oddHeader>&amp;C&amp;"Calibri,Bold"&amp;10SDET V4.1 Grilles de conformité</oddHeader>
    <oddFooter>&amp;L&amp;10&amp;D&amp;R&amp;10&amp;P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1"/>
  <sheetViews>
    <sheetView workbookViewId="0">
      <selection activeCell="B20" sqref="B20"/>
    </sheetView>
  </sheetViews>
  <sheetFormatPr baseColWidth="10" defaultColWidth="9.140625" defaultRowHeight="15" x14ac:dyDescent="0.25"/>
  <cols>
    <col min="1" max="1" width="30.7109375" bestFit="1" customWidth="1"/>
    <col min="2" max="5" width="14.5703125" customWidth="1"/>
  </cols>
  <sheetData>
    <row r="1" spans="1:7" ht="15.75" x14ac:dyDescent="0.25">
      <c r="A1" s="113" t="s">
        <v>785</v>
      </c>
      <c r="B1" s="113"/>
      <c r="C1" s="113"/>
      <c r="D1" s="113"/>
      <c r="E1" s="113"/>
      <c r="F1" s="113"/>
      <c r="G1" s="78"/>
    </row>
    <row r="2" spans="1:7" ht="23.25" x14ac:dyDescent="0.35">
      <c r="A2" s="114"/>
      <c r="B2" s="114"/>
      <c r="C2" s="114"/>
      <c r="D2" s="8"/>
      <c r="E2" s="8"/>
      <c r="F2" s="5"/>
      <c r="G2" s="78"/>
    </row>
    <row r="3" spans="1:7" x14ac:dyDescent="0.25">
      <c r="A3" s="115" t="s">
        <v>786</v>
      </c>
      <c r="B3" s="115"/>
      <c r="C3" s="115"/>
      <c r="D3" s="115"/>
      <c r="E3" s="115"/>
      <c r="F3" s="115"/>
      <c r="G3" s="78"/>
    </row>
    <row r="4" spans="1:7" x14ac:dyDescent="0.25">
      <c r="A4" s="12" t="s">
        <v>787</v>
      </c>
      <c r="B4" s="11">
        <f>MIN('E&amp;R Solution logicielle'!R$6:R$358,'E&amp;R Mise en Oeuvre'!Q$6:Q$145)</f>
        <v>0</v>
      </c>
      <c r="C4" s="38"/>
      <c r="D4" s="38"/>
      <c r="E4" s="38"/>
      <c r="F4" s="39"/>
      <c r="G4" s="78"/>
    </row>
    <row r="5" spans="1:7" x14ac:dyDescent="0.25">
      <c r="A5" s="12" t="s">
        <v>788</v>
      </c>
      <c r="B5" s="11">
        <f>MAX('E&amp;R Solution logicielle'!R$6:R$358,'E&amp;R Mise en Oeuvre'!Q$6:Q$145)</f>
        <v>0</v>
      </c>
      <c r="C5" s="38"/>
      <c r="D5" s="38"/>
      <c r="E5" s="38"/>
      <c r="F5" s="39"/>
      <c r="G5" s="78"/>
    </row>
    <row r="6" spans="1:7" x14ac:dyDescent="0.25">
      <c r="A6" s="39"/>
      <c r="B6" s="38"/>
      <c r="C6" s="38"/>
      <c r="D6" s="38"/>
      <c r="E6" s="38"/>
      <c r="F6" s="39"/>
      <c r="G6" s="78"/>
    </row>
    <row r="7" spans="1:7" x14ac:dyDescent="0.25">
      <c r="A7" s="115" t="s">
        <v>789</v>
      </c>
      <c r="B7" s="115"/>
      <c r="C7" s="115"/>
      <c r="D7" s="115"/>
      <c r="E7" s="115"/>
      <c r="F7" s="115"/>
      <c r="G7" s="78"/>
    </row>
    <row r="8" spans="1:7" x14ac:dyDescent="0.25">
      <c r="A8" s="39"/>
      <c r="B8" s="38"/>
      <c r="C8" s="38"/>
      <c r="D8" s="38"/>
      <c r="E8" s="38"/>
      <c r="F8" s="39"/>
      <c r="G8" s="78"/>
    </row>
    <row r="9" spans="1:7" x14ac:dyDescent="0.25">
      <c r="A9" s="39"/>
      <c r="B9" s="38"/>
      <c r="C9" s="38"/>
      <c r="D9" s="38"/>
      <c r="E9" s="38"/>
      <c r="F9" s="39"/>
      <c r="G9" s="78"/>
    </row>
    <row r="10" spans="1:7" x14ac:dyDescent="0.25">
      <c r="A10" s="7"/>
      <c r="B10" s="9" t="s">
        <v>790</v>
      </c>
      <c r="C10" s="9" t="s">
        <v>791</v>
      </c>
      <c r="D10" s="9" t="s">
        <v>792</v>
      </c>
      <c r="E10" s="9" t="s">
        <v>36</v>
      </c>
      <c r="F10" s="39"/>
      <c r="G10" s="78"/>
    </row>
    <row r="11" spans="1:7" x14ac:dyDescent="0.25">
      <c r="A11" s="10" t="s">
        <v>793</v>
      </c>
      <c r="B11" s="73">
        <f>COUNTIF('E&amp;R Solution logicielle'!$F$6:$F$359,"E")</f>
        <v>113</v>
      </c>
      <c r="C11" s="71">
        <f>COUNTIFS('E&amp;R Solution logicielle'!$F$6:$F$359,"E",'E&amp;R Solution logicielle'!$S$6:$S$359,"Conforme")</f>
        <v>0</v>
      </c>
      <c r="D11" s="71">
        <f>COUNTIFS('E&amp;R Solution logicielle'!$F$6:$F$359,"E",'E&amp;R Solution logicielle'!$S$6:$S$359,"Non conforme")</f>
        <v>0</v>
      </c>
      <c r="E11" s="71">
        <f>COUNTIFS('E&amp;R Solution logicielle'!$F$6:$F$359,"E",'E&amp;R Solution logicielle'!$S$6:$S$359,"Sans réponse")</f>
        <v>113</v>
      </c>
      <c r="F11" s="6"/>
      <c r="G11" s="78"/>
    </row>
    <row r="12" spans="1:7" x14ac:dyDescent="0.25">
      <c r="A12" s="10" t="s">
        <v>794</v>
      </c>
      <c r="B12" s="73">
        <f>COUNTIF('E&amp;R Solution logicielle'!$F$6:$F$359,"R")</f>
        <v>122</v>
      </c>
      <c r="C12" s="71">
        <f>COUNTIFS('E&amp;R Solution logicielle'!$F$6:$F$359,"R",'E&amp;R Solution logicielle'!$S$6:$S$359,"Conforme")</f>
        <v>0</v>
      </c>
      <c r="D12" s="71">
        <f>COUNTIFS('E&amp;R Solution logicielle'!$F$6:$F$359,"R",'E&amp;R Solution logicielle'!$S$6:$S$359,"Non conforme")</f>
        <v>0</v>
      </c>
      <c r="E12" s="71">
        <f>COUNTIFS('E&amp;R Solution logicielle'!$F$6:$F$359,"R",'E&amp;R Solution logicielle'!$S$6:$S$359,"Sans réponse")</f>
        <v>122</v>
      </c>
      <c r="F12" s="6"/>
      <c r="G12" s="78"/>
    </row>
    <row r="13" spans="1:7" x14ac:dyDescent="0.25">
      <c r="A13" s="10" t="s">
        <v>795</v>
      </c>
      <c r="B13" s="73">
        <f>COUNTIF('E&amp;R Mise en Oeuvre'!$E$6:$E$145,"E")</f>
        <v>98</v>
      </c>
      <c r="C13" s="71">
        <f>COUNTIFS('E&amp;R Mise en Oeuvre'!$E$6:$E$145,"E",'E&amp;R Mise en Oeuvre'!$R$6:$R$145,"Conforme")</f>
        <v>0</v>
      </c>
      <c r="D13" s="71">
        <f>COUNTIFS('E&amp;R Mise en Oeuvre'!$E$6:$E$145,"E",'E&amp;R Mise en Oeuvre'!$R$6:$R$145,"Non conforme")</f>
        <v>0</v>
      </c>
      <c r="E13" s="71">
        <f>COUNTIFS('E&amp;R Mise en Oeuvre'!$E$6:$E$145,"E",'E&amp;R Mise en Oeuvre'!$R$6:$R$145,"Sans réponse")</f>
        <v>98</v>
      </c>
      <c r="F13" s="6"/>
      <c r="G13" s="78"/>
    </row>
    <row r="14" spans="1:7" x14ac:dyDescent="0.25">
      <c r="A14" s="10" t="s">
        <v>796</v>
      </c>
      <c r="B14" s="73">
        <f>COUNTIF('E&amp;R Mise en Oeuvre'!$E$6:$E$145,"R")</f>
        <v>36</v>
      </c>
      <c r="C14" s="71">
        <f>COUNTIFS('E&amp;R Mise en Oeuvre'!$E$6:$E$145,"R",'E&amp;R Mise en Oeuvre'!$R$6:$R$145,"Conforme")</f>
        <v>0</v>
      </c>
      <c r="D14" s="71">
        <f>COUNTIFS('E&amp;R Mise en Oeuvre'!$E$6:$E$145,"R",'E&amp;R Mise en Oeuvre'!$R$6:$R$145,"Non conforme")</f>
        <v>0</v>
      </c>
      <c r="E14" s="71">
        <f>COUNTIFS('E&amp;R Mise en Oeuvre'!$E$6:$E$145,"R",'E&amp;R Mise en Oeuvre'!$R$6:$R$145,"Sans réponse")</f>
        <v>36</v>
      </c>
      <c r="F14" s="6"/>
      <c r="G14" s="78"/>
    </row>
    <row r="17" spans="1:5" x14ac:dyDescent="0.25">
      <c r="A17" s="7"/>
      <c r="B17" s="72" t="s">
        <v>797</v>
      </c>
      <c r="C17" s="9" t="s">
        <v>791</v>
      </c>
      <c r="D17" s="9" t="s">
        <v>792</v>
      </c>
      <c r="E17" s="9" t="s">
        <v>36</v>
      </c>
    </row>
    <row r="18" spans="1:5" x14ac:dyDescent="0.25">
      <c r="A18" s="10" t="s">
        <v>793</v>
      </c>
      <c r="B18" s="73">
        <f>COUNTIF('E&amp;R Solution logicielle'!$G$6:$G$359,"E")</f>
        <v>118</v>
      </c>
      <c r="C18" s="71">
        <f>COUNTIFS('E&amp;R Solution logicielle'!$G$6:$G$359,"E",'E&amp;R Solution logicielle'!$S$6:$S$359,"Conforme")</f>
        <v>0</v>
      </c>
      <c r="D18" s="71">
        <f>COUNTIFS('E&amp;R Solution logicielle'!$G$6:$G$359,"E",'E&amp;R Solution logicielle'!$S$6:$S$359,"Non conforme")</f>
        <v>0</v>
      </c>
      <c r="E18" s="71">
        <f>COUNTIFS('E&amp;R Solution logicielle'!$G$6:$G$359,"E",'E&amp;R Solution logicielle'!$S$6:$S$359,"Sans réponse")</f>
        <v>118</v>
      </c>
    </row>
    <row r="19" spans="1:5" x14ac:dyDescent="0.25">
      <c r="A19" s="10" t="s">
        <v>794</v>
      </c>
      <c r="B19" s="73">
        <f>COUNTIF('E&amp;R Solution logicielle'!$G$6:$G$359,"R")</f>
        <v>135</v>
      </c>
      <c r="C19" s="71">
        <f>COUNTIFS('E&amp;R Solution logicielle'!$G$6:$G$359,"R",'E&amp;R Solution logicielle'!$S$6:$S$359,"Conforme")</f>
        <v>0</v>
      </c>
      <c r="D19" s="71">
        <f>COUNTIFS('E&amp;R Solution logicielle'!$G$6:$G$359,"R",'E&amp;R Solution logicielle'!$S$6:$S$359,"Non conforme")</f>
        <v>0</v>
      </c>
      <c r="E19" s="71">
        <f>COUNTIFS('E&amp;R Solution logicielle'!$G$6:$G$359,"R",'E&amp;R Solution logicielle'!$S$6:$S$359,"Sans réponse")</f>
        <v>135</v>
      </c>
    </row>
    <row r="20" spans="1:5" x14ac:dyDescent="0.25">
      <c r="A20" s="10" t="s">
        <v>795</v>
      </c>
      <c r="B20" s="73">
        <f>COUNTIF('E&amp;R Mise en Oeuvre'!$F$6:$F$145,"E")</f>
        <v>98</v>
      </c>
      <c r="C20" s="71">
        <f>COUNTIFS('E&amp;R Mise en Oeuvre'!$F$6:$F$145,"E",'E&amp;R Mise en Oeuvre'!$R$6:$R$145,"Conforme")</f>
        <v>0</v>
      </c>
      <c r="D20" s="71">
        <f>COUNTIFS('E&amp;R Mise en Oeuvre'!$F$6:$F$145,"E",'E&amp;R Mise en Oeuvre'!$R$6:$R$145,"Non conforme")</f>
        <v>0</v>
      </c>
      <c r="E20" s="71">
        <f>COUNTIFS('E&amp;R Mise en Oeuvre'!$F$6:$F$145,"E",'E&amp;R Mise en Oeuvre'!$R$6:$R$145,"Sans réponse")</f>
        <v>98</v>
      </c>
    </row>
    <row r="21" spans="1:5" x14ac:dyDescent="0.25">
      <c r="A21" s="10" t="s">
        <v>796</v>
      </c>
      <c r="B21" s="73">
        <f>COUNTIF('E&amp;R Mise en Oeuvre'!$F$6:$F$145,"R")</f>
        <v>36</v>
      </c>
      <c r="C21" s="71">
        <f>COUNTIFS('E&amp;R Mise en Oeuvre'!$F$6:$F$145,"R",'E&amp;R Mise en Oeuvre'!$R$6:$R$145,"Conforme")</f>
        <v>0</v>
      </c>
      <c r="D21" s="71">
        <f>COUNTIFS('E&amp;R Mise en Oeuvre'!$F$6:$F$145,"R",'E&amp;R Mise en Oeuvre'!$R$6:$R$145,"Non conforme")</f>
        <v>0</v>
      </c>
      <c r="E21" s="71">
        <f>COUNTIFS('E&amp;R Mise en Oeuvre'!$F$6:$F$145,"R",'E&amp;R Mise en Oeuvre'!$R$6:$R$145,"Sans réponse")</f>
        <v>36</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x14ac:dyDescent="0.2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x14ac:dyDescent="0.25">
      <c r="A1" s="81" t="s">
        <v>7</v>
      </c>
      <c r="B1" s="78" t="s">
        <v>424</v>
      </c>
    </row>
    <row r="2" spans="1:2" x14ac:dyDescent="0.25">
      <c r="A2" s="81" t="s">
        <v>21</v>
      </c>
      <c r="B2" s="78" t="s">
        <v>852</v>
      </c>
    </row>
    <row r="4" spans="1:2" x14ac:dyDescent="0.25">
      <c r="A4" s="81" t="s">
        <v>849</v>
      </c>
      <c r="B4" t="s">
        <v>851</v>
      </c>
    </row>
    <row r="5" spans="1:2" x14ac:dyDescent="0.25">
      <c r="A5" s="82" t="s">
        <v>578</v>
      </c>
      <c r="B5" s="83">
        <v>15</v>
      </c>
    </row>
    <row r="6" spans="1:2" x14ac:dyDescent="0.25">
      <c r="A6" s="82" t="s">
        <v>850</v>
      </c>
      <c r="B6" s="83">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5dd517a2-b522-430d-8486-238b403706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AB55E0CC5DA459F57F5A42893F46A005A087D358B12CA4E82A8A8BA9B8A8CF200D3544DBFAD4F664AA25DF68E6D1F0A9E00689F2856DFEDCE40890FDCED81A7DFC90030FE782516887F4B9391AC348401A61C" ma:contentTypeVersion="2" ma:contentTypeDescription="Crée un document." ma:contentTypeScope="" ma:versionID="4deba00179bbb97bdf5ded250b41b263">
  <xsd:schema xmlns:xsd="http://www.w3.org/2001/XMLSchema" xmlns:xs="http://www.w3.org/2001/XMLSchema" xmlns:p="http://schemas.microsoft.com/office/2006/metadata/properties" xmlns:ns2="5dd517a2-b522-430d-8486-238b4037067d" targetNamespace="http://schemas.microsoft.com/office/2006/metadata/properties" ma:root="true" ma:fieldsID="c4c9aa965e4a94f50cee4048cf700474" ns2:_="">
    <xsd:import namespace="5dd517a2-b522-430d-8486-238b4037067d"/>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517a2-b522-430d-8486-238b4037067d" elementFormDefault="qualified">
    <xsd:import namespace="http://schemas.microsoft.com/office/2006/documentManagement/types"/>
    <xsd:import namespace="http://schemas.microsoft.com/office/infopath/2007/PartnerControls"/>
    <xsd:element name="Description0" ma:index="8" nillable="true" ma:displayName="Description" ma:description="Description du document"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204637-3D95-4050-A159-4D82BE945161}">
  <ds:schemaRefs>
    <ds:schemaRef ds:uri="http://purl.org/dc/elements/1.1/"/>
    <ds:schemaRef ds:uri="http://schemas.microsoft.com/office/2006/documentManagement/types"/>
    <ds:schemaRef ds:uri="http://purl.org/dc/dcmitype/"/>
    <ds:schemaRef ds:uri="http://purl.org/dc/terms/"/>
    <ds:schemaRef ds:uri="http://www.w3.org/XML/1998/namespace"/>
    <ds:schemaRef ds:uri="5dd517a2-b522-430d-8486-238b4037067d"/>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FBC075D-3F1E-4749-9535-0DA0AC8FECF1}">
  <ds:schemaRefs>
    <ds:schemaRef ds:uri="http://schemas.microsoft.com/sharepoint/v3/contenttype/forms"/>
  </ds:schemaRefs>
</ds:datastoreItem>
</file>

<file path=customXml/itemProps3.xml><?xml version="1.0" encoding="utf-8"?>
<ds:datastoreItem xmlns:ds="http://schemas.openxmlformats.org/officeDocument/2006/customXml" ds:itemID="{24A62626-33B1-4D7B-BC51-27C49D3F0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517a2-b522-430d-8486-238b403706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F89D97-98F5-48B3-AABB-52A645C5E76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 </vt:lpstr>
      <vt:lpstr>PV1</vt:lpstr>
      <vt:lpstr>E&amp;R Solution logicielle</vt:lpstr>
      <vt:lpstr>E&amp;R Mise en Oeuvre</vt:lpstr>
      <vt:lpstr>Récapitulatif</vt:lpstr>
      <vt:lpstr>PV2</vt:lpstr>
      <vt:lpstr>'E&amp;R Solution logicielle'!_ftn1</vt:lpstr>
      <vt:lpstr>'E&amp;R Solution logicielle'!_ftnref1</vt:lpstr>
      <vt:lpstr>'E&amp;R Solution logicielle'!_Ref448185469</vt:lpstr>
      <vt:lpstr>'E&amp;R Mise en Oeuvre'!Zone_d_impression</vt:lpstr>
      <vt:lpstr>'E&amp;R Solution logicielle'!Zone_d_impression</vt:lpstr>
    </vt:vector>
  </TitlesOfParts>
  <Company>Ministère de l'Éducation nationale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Grilles de conformité</dc:title>
  <dc:creator>DNE A3</dc:creator>
  <cp:lastModifiedBy>CR</cp:lastModifiedBy>
  <cp:revision/>
  <dcterms:created xsi:type="dcterms:W3CDTF">2013-04-17T08:13:50Z</dcterms:created>
  <dcterms:modified xsi:type="dcterms:W3CDTF">2019-02-01T12:24:05Z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0x010100873AB55E0CC5DA459F57F5A42893F46A005A087D358B12CA4E82A8A8BA9B8A8CF200D3544DBFAD4F664AA25DF68E6D1F0A9E00689F2856DFEDCE40890FDCED81A7DFC90030FE782516887F4B9391AC348401A61C</vt:lpwstr>
  </property>
  <property fmtid="{D5CDD505-2E9C-101B-9397-08002B2CF9AE}" pid="3" name="Publication">
    <vt:lpwstr>Janvier 2019</vt:lpwstr>
  </property>
  <property fmtid="{D5CDD505-2E9C-101B-9397-08002B2CF9AE}" pid="4" name="Version">
    <vt:lpwstr>6.2</vt:lpwstr>
  </property>
  <property fmtid="{D5CDD505-2E9C-101B-9397-08002B2CF9AE}" pid="5" name="Statut">
    <vt:lpwstr>Publié</vt:lpwstr>
  </property>
</Properties>
</file>